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teddydane/Downloads/"/>
    </mc:Choice>
  </mc:AlternateContent>
  <xr:revisionPtr revIDLastSave="0" documentId="13_ncr:1_{03D0ABA5-9F8B-E643-A61B-5FFA43C80DE7}" xr6:coauthVersionLast="47" xr6:coauthVersionMax="47" xr10:uidLastSave="{00000000-0000-0000-0000-000000000000}"/>
  <bookViews>
    <workbookView xWindow="0" yWindow="500" windowWidth="27960" windowHeight="16580" tabRatio="302" xr2:uid="{00000000-000D-0000-FFFF-FFFF00000000}"/>
  </bookViews>
  <sheets>
    <sheet name="Bilan global" sheetId="4" r:id="rId1"/>
    <sheet name="Bilan par compétence" sheetId="3" r:id="rId2"/>
    <sheet name="Bilan individuel" sheetId="2" r:id="rId3"/>
    <sheet name="Pour impression" sheetId="6" r:id="rId4"/>
    <sheet name="Données brutes" sheetId="1" r:id="rId5"/>
    <sheet name="Calcul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6" l="1"/>
  <c r="C7" i="6" s="1"/>
  <c r="C4" i="6"/>
  <c r="C6" i="6" s="1"/>
  <c r="Q14" i="5"/>
  <c r="O14" i="5"/>
  <c r="N14" i="5"/>
  <c r="M14" i="5"/>
  <c r="L14" i="5"/>
  <c r="K14" i="5"/>
  <c r="I14" i="5"/>
  <c r="G14" i="5"/>
  <c r="F14" i="5"/>
  <c r="E14" i="5"/>
  <c r="D14" i="5"/>
  <c r="C14" i="5"/>
  <c r="Q12" i="5"/>
  <c r="O12" i="5"/>
  <c r="N12" i="5"/>
  <c r="M12" i="5"/>
  <c r="L12" i="5"/>
  <c r="K12" i="5"/>
  <c r="I12" i="5"/>
  <c r="G12" i="5"/>
  <c r="F12" i="5"/>
  <c r="E12" i="5"/>
  <c r="D12" i="5"/>
  <c r="C12" i="5"/>
  <c r="Q11" i="5"/>
  <c r="O11" i="5"/>
  <c r="N11" i="5"/>
  <c r="M11" i="5"/>
  <c r="L11" i="5"/>
  <c r="K11" i="5"/>
  <c r="I11" i="5"/>
  <c r="G11" i="5"/>
  <c r="F11" i="5"/>
  <c r="E11" i="5"/>
  <c r="D11" i="5"/>
  <c r="C11" i="5"/>
  <c r="Q10" i="5"/>
  <c r="O10" i="5"/>
  <c r="N10" i="5"/>
  <c r="M10" i="5"/>
  <c r="L10" i="5"/>
  <c r="K10" i="5"/>
  <c r="I10" i="5"/>
  <c r="G10" i="5"/>
  <c r="F10" i="5"/>
  <c r="E10" i="5"/>
  <c r="D10" i="5"/>
  <c r="C10" i="5"/>
  <c r="Q9" i="5"/>
  <c r="O9" i="5"/>
  <c r="N9" i="5"/>
  <c r="M9" i="5"/>
  <c r="L9" i="5"/>
  <c r="K9" i="5"/>
  <c r="I9" i="5"/>
  <c r="G9" i="5"/>
  <c r="F9" i="5"/>
  <c r="E9" i="5"/>
  <c r="D9" i="5"/>
  <c r="C9" i="5"/>
  <c r="Q8" i="5"/>
  <c r="O8" i="5"/>
  <c r="N8" i="5"/>
  <c r="M8" i="5"/>
  <c r="L8" i="5"/>
  <c r="K8" i="5"/>
  <c r="I8" i="5"/>
  <c r="G8" i="5"/>
  <c r="F8" i="5"/>
  <c r="E8" i="5"/>
  <c r="D8" i="5"/>
  <c r="C8" i="5"/>
  <c r="Q7" i="5"/>
  <c r="O7" i="5"/>
  <c r="N7" i="5"/>
  <c r="M7" i="5"/>
  <c r="L7" i="5"/>
  <c r="K7" i="5"/>
  <c r="I7" i="5"/>
  <c r="G7" i="5"/>
  <c r="F7" i="5"/>
  <c r="E7" i="5"/>
  <c r="D7" i="5"/>
  <c r="C7" i="5"/>
  <c r="Q6" i="5"/>
  <c r="O6" i="5"/>
  <c r="N6" i="5"/>
  <c r="M6" i="5"/>
  <c r="L6" i="5"/>
  <c r="K6" i="5"/>
  <c r="I6" i="5"/>
  <c r="G6" i="5"/>
  <c r="F6" i="5"/>
  <c r="E6" i="5"/>
  <c r="D6" i="5"/>
  <c r="C6" i="5"/>
  <c r="Q5" i="5"/>
  <c r="O5" i="5"/>
  <c r="N5" i="5"/>
  <c r="M5" i="5"/>
  <c r="L5" i="5"/>
  <c r="K5" i="5"/>
  <c r="I5" i="5"/>
  <c r="G5" i="5"/>
  <c r="F5" i="5"/>
  <c r="E5" i="5"/>
  <c r="D5" i="5"/>
  <c r="C5" i="5"/>
  <c r="Q4" i="5"/>
  <c r="O4" i="5"/>
  <c r="N4" i="5"/>
  <c r="M4" i="5"/>
  <c r="L4" i="5"/>
  <c r="K4" i="5"/>
  <c r="I4" i="5"/>
  <c r="G4" i="5"/>
  <c r="F4" i="5"/>
  <c r="E4" i="5"/>
  <c r="D4" i="5"/>
  <c r="C4" i="5"/>
  <c r="C13" i="5" s="1"/>
  <c r="B4" i="5"/>
  <c r="Q3" i="5"/>
  <c r="O3" i="5"/>
  <c r="N3" i="5"/>
  <c r="M3" i="5"/>
  <c r="L3" i="5"/>
  <c r="K3" i="5"/>
  <c r="J3" i="5"/>
  <c r="I3" i="5"/>
  <c r="G3" i="5"/>
  <c r="F3" i="5"/>
  <c r="E3" i="5"/>
  <c r="D3" i="5"/>
  <c r="C3" i="5"/>
  <c r="B3" i="5"/>
  <c r="C6" i="4"/>
  <c r="C4" i="4"/>
  <c r="J14" i="5" s="1"/>
  <c r="H3" i="5" l="1"/>
  <c r="P3" i="5"/>
  <c r="H4" i="5"/>
  <c r="P4" i="5"/>
  <c r="H5" i="5"/>
  <c r="P5" i="5"/>
  <c r="H6" i="5"/>
  <c r="P6" i="5"/>
  <c r="H7" i="5"/>
  <c r="P7" i="5"/>
  <c r="H8" i="5"/>
  <c r="P8" i="5"/>
  <c r="H9" i="5"/>
  <c r="P9" i="5"/>
  <c r="H10" i="5"/>
  <c r="P10" i="5"/>
  <c r="H11" i="5"/>
  <c r="P11" i="5"/>
  <c r="H12" i="5"/>
  <c r="P12" i="5"/>
  <c r="H14" i="5"/>
  <c r="P14" i="5"/>
  <c r="J4" i="5"/>
  <c r="B5" i="5"/>
  <c r="J5" i="5"/>
  <c r="B6" i="5"/>
  <c r="J6" i="5"/>
  <c r="B7" i="5"/>
  <c r="J7" i="5"/>
  <c r="B8" i="5"/>
  <c r="J8" i="5"/>
  <c r="B9" i="5"/>
  <c r="J9" i="5"/>
  <c r="B10" i="5"/>
  <c r="J10" i="5"/>
  <c r="B11" i="5"/>
  <c r="J11" i="5"/>
  <c r="B12" i="5"/>
  <c r="J12" i="5"/>
  <c r="B14" i="5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B46" i="2"/>
  <c r="C46" i="2" s="1"/>
  <c r="E46" i="2" s="1"/>
  <c r="B47" i="2"/>
  <c r="C47" i="2" s="1"/>
  <c r="G47" i="2" s="1"/>
  <c r="B48" i="2"/>
  <c r="B49" i="2"/>
  <c r="B50" i="2"/>
  <c r="B51" i="2"/>
  <c r="C51" i="2" s="1"/>
  <c r="B52" i="2"/>
  <c r="B53" i="2"/>
  <c r="B54" i="2"/>
  <c r="C54" i="2" s="1"/>
  <c r="E54" i="2" s="1"/>
  <c r="B55" i="2"/>
  <c r="B56" i="2"/>
  <c r="B57" i="2"/>
  <c r="C57" i="2" s="1"/>
  <c r="B58" i="2"/>
  <c r="C58" i="2" s="1"/>
  <c r="E58" i="2" s="1"/>
  <c r="B59" i="2"/>
  <c r="C59" i="2" s="1"/>
  <c r="B60" i="2"/>
  <c r="B61" i="2"/>
  <c r="B62" i="2"/>
  <c r="C62" i="2" s="1"/>
  <c r="B63" i="2"/>
  <c r="C63" i="2" s="1"/>
  <c r="B64" i="2"/>
  <c r="B65" i="2"/>
  <c r="B66" i="2"/>
  <c r="B67" i="2"/>
  <c r="C67" i="2" s="1"/>
  <c r="B68" i="2"/>
  <c r="B69" i="2"/>
  <c r="B70" i="2"/>
  <c r="C70" i="2" s="1"/>
  <c r="E70" i="2" s="1"/>
  <c r="B71" i="2"/>
  <c r="B72" i="2"/>
  <c r="B73" i="2"/>
  <c r="B74" i="2"/>
  <c r="B75" i="2"/>
  <c r="C75" i="2" s="1"/>
  <c r="B76" i="2"/>
  <c r="B77" i="2"/>
  <c r="B78" i="2"/>
  <c r="C78" i="2" s="1"/>
  <c r="E78" i="2" s="1"/>
  <c r="B79" i="2"/>
  <c r="B80" i="2"/>
  <c r="B81" i="2"/>
  <c r="C81" i="2" s="1"/>
  <c r="B82" i="2"/>
  <c r="B83" i="2"/>
  <c r="C83" i="2" s="1"/>
  <c r="B84" i="2"/>
  <c r="B85" i="2"/>
  <c r="B86" i="2"/>
  <c r="C86" i="2" s="1"/>
  <c r="E86" i="2" s="1"/>
  <c r="B87" i="2"/>
  <c r="B88" i="2"/>
  <c r="B89" i="2"/>
  <c r="B90" i="2"/>
  <c r="C90" i="2" s="1"/>
  <c r="D90" i="2" s="1"/>
  <c r="B91" i="2"/>
  <c r="C91" i="2" s="1"/>
  <c r="B92" i="2"/>
  <c r="B93" i="2"/>
  <c r="B94" i="2"/>
  <c r="C94" i="2" s="1"/>
  <c r="B95" i="2"/>
  <c r="B96" i="2"/>
  <c r="B97" i="2"/>
  <c r="B98" i="2"/>
  <c r="C98" i="2" s="1"/>
  <c r="B99" i="2"/>
  <c r="C99" i="2" s="1"/>
  <c r="B100" i="2"/>
  <c r="B101" i="2"/>
  <c r="B102" i="2"/>
  <c r="C102" i="2" s="1"/>
  <c r="B103" i="2"/>
  <c r="B104" i="2"/>
  <c r="B105" i="2"/>
  <c r="B106" i="2"/>
  <c r="B107" i="2"/>
  <c r="C107" i="2" s="1"/>
  <c r="B108" i="2"/>
  <c r="B109" i="2"/>
  <c r="B110" i="2"/>
  <c r="C110" i="2" s="1"/>
  <c r="E110" i="2" s="1"/>
  <c r="B111" i="2"/>
  <c r="B112" i="2"/>
  <c r="B113" i="2"/>
  <c r="B114" i="2"/>
  <c r="B115" i="2"/>
  <c r="C115" i="2" s="1"/>
  <c r="B116" i="2"/>
  <c r="B117" i="2"/>
  <c r="B118" i="2"/>
  <c r="C118" i="2" s="1"/>
  <c r="E118" i="2" s="1"/>
  <c r="B119" i="2"/>
  <c r="B120" i="2"/>
  <c r="B121" i="2"/>
  <c r="B122" i="2"/>
  <c r="B123" i="2"/>
  <c r="C123" i="2" s="1"/>
  <c r="B124" i="2"/>
  <c r="B125" i="2"/>
  <c r="B126" i="2"/>
  <c r="C126" i="2" s="1"/>
  <c r="B127" i="2"/>
  <c r="C127" i="2" s="1"/>
  <c r="B128" i="2"/>
  <c r="B129" i="2"/>
  <c r="B130" i="2"/>
  <c r="C130" i="2" s="1"/>
  <c r="B131" i="2"/>
  <c r="C131" i="2" s="1"/>
  <c r="B132" i="2"/>
  <c r="B133" i="2"/>
  <c r="B134" i="2"/>
  <c r="C134" i="2" s="1"/>
  <c r="E134" i="2" s="1"/>
  <c r="B135" i="2"/>
  <c r="B136" i="2"/>
  <c r="B137" i="2"/>
  <c r="C137" i="2" s="1"/>
  <c r="B138" i="2"/>
  <c r="C138" i="2" s="1"/>
  <c r="D138" i="2" s="1"/>
  <c r="B139" i="2"/>
  <c r="C139" i="2" s="1"/>
  <c r="B140" i="2"/>
  <c r="B141" i="2"/>
  <c r="B142" i="2"/>
  <c r="C142" i="2" s="1"/>
  <c r="E142" i="2" s="1"/>
  <c r="B143" i="2"/>
  <c r="B144" i="2"/>
  <c r="B145" i="2"/>
  <c r="C145" i="2" s="1"/>
  <c r="D145" i="2" s="1"/>
  <c r="B146" i="2"/>
  <c r="B147" i="2"/>
  <c r="C147" i="2" s="1"/>
  <c r="B148" i="2"/>
  <c r="B149" i="2"/>
  <c r="B150" i="2"/>
  <c r="C150" i="2" s="1"/>
  <c r="B151" i="2"/>
  <c r="B152" i="2"/>
  <c r="B153" i="2"/>
  <c r="B154" i="2"/>
  <c r="C154" i="2" s="1"/>
  <c r="D154" i="2" s="1"/>
  <c r="B155" i="2"/>
  <c r="C155" i="2" s="1"/>
  <c r="B156" i="2"/>
  <c r="B157" i="2"/>
  <c r="B158" i="2"/>
  <c r="C158" i="2" s="1"/>
  <c r="B159" i="2"/>
  <c r="B160" i="2"/>
  <c r="B161" i="2"/>
  <c r="B162" i="2"/>
  <c r="C162" i="2" s="1"/>
  <c r="D162" i="2" s="1"/>
  <c r="B163" i="2"/>
  <c r="C163" i="2" s="1"/>
  <c r="B164" i="2"/>
  <c r="B165" i="2"/>
  <c r="B166" i="2"/>
  <c r="C166" i="2" s="1"/>
  <c r="B167" i="2"/>
  <c r="C167" i="2" s="1"/>
  <c r="B168" i="2"/>
  <c r="B169" i="2"/>
  <c r="B170" i="2"/>
  <c r="B171" i="2"/>
  <c r="C171" i="2" s="1"/>
  <c r="B172" i="2"/>
  <c r="B173" i="2"/>
  <c r="B174" i="2"/>
  <c r="C174" i="2" s="1"/>
  <c r="B175" i="2"/>
  <c r="C175" i="2" s="1"/>
  <c r="B176" i="2"/>
  <c r="B177" i="2"/>
  <c r="C177" i="2" s="1"/>
  <c r="B178" i="2"/>
  <c r="C178" i="2" s="1"/>
  <c r="E178" i="2" s="1"/>
  <c r="B179" i="2"/>
  <c r="C179" i="2" s="1"/>
  <c r="B180" i="2"/>
  <c r="B181" i="2"/>
  <c r="B182" i="2"/>
  <c r="C182" i="2" s="1"/>
  <c r="E182" i="2" s="1"/>
  <c r="B183" i="2"/>
  <c r="C183" i="2" s="1"/>
  <c r="B184" i="2"/>
  <c r="B185" i="2"/>
  <c r="B186" i="2"/>
  <c r="C186" i="2" s="1"/>
  <c r="D186" i="2" s="1"/>
  <c r="B187" i="2"/>
  <c r="C187" i="2" s="1"/>
  <c r="B188" i="2"/>
  <c r="B189" i="2"/>
  <c r="B190" i="2"/>
  <c r="C190" i="2" s="1"/>
  <c r="E190" i="2" s="1"/>
  <c r="B191" i="2"/>
  <c r="C191" i="2" s="1"/>
  <c r="B192" i="2"/>
  <c r="B193" i="2"/>
  <c r="B194" i="2"/>
  <c r="C194" i="2" s="1"/>
  <c r="D194" i="2" s="1"/>
  <c r="B195" i="2"/>
  <c r="C195" i="2" s="1"/>
  <c r="G195" i="2" s="1"/>
  <c r="B196" i="2"/>
  <c r="B197" i="2"/>
  <c r="B198" i="2"/>
  <c r="C198" i="2" s="1"/>
  <c r="B199" i="2"/>
  <c r="C199" i="2" s="1"/>
  <c r="B200" i="2"/>
  <c r="B201" i="2"/>
  <c r="B202" i="2"/>
  <c r="C202" i="2" s="1"/>
  <c r="D202" i="2" s="1"/>
  <c r="B203" i="2"/>
  <c r="C203" i="2" s="1"/>
  <c r="B204" i="2"/>
  <c r="B205" i="2"/>
  <c r="B206" i="2"/>
  <c r="C206" i="2" s="1"/>
  <c r="E206" i="2" s="1"/>
  <c r="B207" i="2"/>
  <c r="B208" i="2"/>
  <c r="B209" i="2"/>
  <c r="C209" i="2" s="1"/>
  <c r="B210" i="2"/>
  <c r="B211" i="2"/>
  <c r="C211" i="2" s="1"/>
  <c r="B212" i="2"/>
  <c r="B213" i="2"/>
  <c r="B214" i="2"/>
  <c r="C214" i="2" s="1"/>
  <c r="E214" i="2" s="1"/>
  <c r="B215" i="2"/>
  <c r="C215" i="2" s="1"/>
  <c r="B216" i="2"/>
  <c r="B217" i="2"/>
  <c r="B218" i="2"/>
  <c r="C218" i="2" s="1"/>
  <c r="D218" i="2" s="1"/>
  <c r="B219" i="2"/>
  <c r="C219" i="2" s="1"/>
  <c r="B220" i="2"/>
  <c r="B221" i="2"/>
  <c r="B222" i="2"/>
  <c r="C222" i="2" s="1"/>
  <c r="B223" i="2"/>
  <c r="C223" i="2" s="1"/>
  <c r="B224" i="2"/>
  <c r="B225" i="2"/>
  <c r="B226" i="2"/>
  <c r="C226" i="2" s="1"/>
  <c r="B227" i="2"/>
  <c r="C227" i="2" s="1"/>
  <c r="B228" i="2"/>
  <c r="B229" i="2"/>
  <c r="B230" i="2"/>
  <c r="C230" i="2" s="1"/>
  <c r="E230" i="2" s="1"/>
  <c r="B231" i="2"/>
  <c r="C231" i="2" s="1"/>
  <c r="B232" i="2"/>
  <c r="B233" i="2"/>
  <c r="B234" i="2"/>
  <c r="C234" i="2" s="1"/>
  <c r="D234" i="2" s="1"/>
  <c r="B235" i="2"/>
  <c r="C235" i="2" s="1"/>
  <c r="G235" i="2" s="1"/>
  <c r="B236" i="2"/>
  <c r="B237" i="2"/>
  <c r="B238" i="2"/>
  <c r="C238" i="2" s="1"/>
  <c r="B239" i="2"/>
  <c r="C239" i="2" s="1"/>
  <c r="F239" i="2" s="1"/>
  <c r="B240" i="2"/>
  <c r="B241" i="2"/>
  <c r="B242" i="2"/>
  <c r="B243" i="2"/>
  <c r="C243" i="2" s="1"/>
  <c r="B244" i="2"/>
  <c r="B245" i="2"/>
  <c r="B246" i="2"/>
  <c r="C246" i="2" s="1"/>
  <c r="E246" i="2" s="1"/>
  <c r="B247" i="2"/>
  <c r="B248" i="2"/>
  <c r="B249" i="2"/>
  <c r="B250" i="2"/>
  <c r="B251" i="2"/>
  <c r="C251" i="2" s="1"/>
  <c r="D251" i="2" s="1"/>
  <c r="B252" i="2"/>
  <c r="B253" i="2"/>
  <c r="B254" i="2"/>
  <c r="C254" i="2" s="1"/>
  <c r="B255" i="2"/>
  <c r="C255" i="2" s="1"/>
  <c r="B256" i="2"/>
  <c r="B257" i="2"/>
  <c r="B258" i="2"/>
  <c r="C258" i="2" s="1"/>
  <c r="B259" i="2"/>
  <c r="C259" i="2" s="1"/>
  <c r="B260" i="2"/>
  <c r="B261" i="2"/>
  <c r="B262" i="2"/>
  <c r="C262" i="2" s="1"/>
  <c r="E262" i="2" s="1"/>
  <c r="B263" i="2"/>
  <c r="C263" i="2" s="1"/>
  <c r="B264" i="2"/>
  <c r="B265" i="2"/>
  <c r="C265" i="2" s="1"/>
  <c r="B266" i="2"/>
  <c r="B267" i="2"/>
  <c r="C267" i="2" s="1"/>
  <c r="B268" i="2"/>
  <c r="B269" i="2"/>
  <c r="B270" i="2"/>
  <c r="C270" i="2" s="1"/>
  <c r="E270" i="2" s="1"/>
  <c r="B271" i="2"/>
  <c r="C271" i="2" s="1"/>
  <c r="B272" i="2"/>
  <c r="B273" i="2"/>
  <c r="C273" i="2" s="1"/>
  <c r="B274" i="2"/>
  <c r="C274" i="2" s="1"/>
  <c r="D274" i="2" s="1"/>
  <c r="B275" i="2"/>
  <c r="C275" i="2" s="1"/>
  <c r="D275" i="2" s="1"/>
  <c r="B276" i="2"/>
  <c r="B277" i="2"/>
  <c r="B278" i="2"/>
  <c r="C278" i="2" s="1"/>
  <c r="E278" i="2" s="1"/>
  <c r="B279" i="2"/>
  <c r="C279" i="2" s="1"/>
  <c r="B280" i="2"/>
  <c r="B281" i="2"/>
  <c r="B282" i="2"/>
  <c r="C282" i="2" s="1"/>
  <c r="E282" i="2" s="1"/>
  <c r="B283" i="2"/>
  <c r="C283" i="2" s="1"/>
  <c r="D283" i="2" s="1"/>
  <c r="B284" i="2"/>
  <c r="B285" i="2"/>
  <c r="B286" i="2"/>
  <c r="C286" i="2" s="1"/>
  <c r="B287" i="2"/>
  <c r="C287" i="2" s="1"/>
  <c r="E287" i="2" s="1"/>
  <c r="B288" i="2"/>
  <c r="B289" i="2"/>
  <c r="B290" i="2"/>
  <c r="B291" i="2"/>
  <c r="C291" i="2" s="1"/>
  <c r="B292" i="2"/>
  <c r="B293" i="2"/>
  <c r="B294" i="2"/>
  <c r="C294" i="2" s="1"/>
  <c r="E294" i="2" s="1"/>
  <c r="B295" i="2"/>
  <c r="C295" i="2" s="1"/>
  <c r="B296" i="2"/>
  <c r="B297" i="2"/>
  <c r="B298" i="2"/>
  <c r="B299" i="2"/>
  <c r="C299" i="2" s="1"/>
  <c r="B300" i="2"/>
  <c r="B301" i="2"/>
  <c r="B302" i="2"/>
  <c r="C302" i="2" s="1"/>
  <c r="B303" i="2"/>
  <c r="C303" i="2" s="1"/>
  <c r="B304" i="2"/>
  <c r="B305" i="2"/>
  <c r="C305" i="2" s="1"/>
  <c r="B306" i="2"/>
  <c r="C306" i="2" s="1"/>
  <c r="B307" i="2"/>
  <c r="C307" i="2" s="1"/>
  <c r="G307" i="2" s="1"/>
  <c r="B308" i="2"/>
  <c r="B309" i="2"/>
  <c r="B310" i="2"/>
  <c r="C310" i="2" s="1"/>
  <c r="E310" i="2" s="1"/>
  <c r="B311" i="2"/>
  <c r="C311" i="2" s="1"/>
  <c r="B312" i="2"/>
  <c r="B313" i="2"/>
  <c r="B314" i="2"/>
  <c r="C314" i="2" s="1"/>
  <c r="B315" i="2"/>
  <c r="C315" i="2" s="1"/>
  <c r="G315" i="2" s="1"/>
  <c r="B316" i="2"/>
  <c r="B317" i="2"/>
  <c r="B318" i="2"/>
  <c r="C318" i="2" s="1"/>
  <c r="E318" i="2" s="1"/>
  <c r="B319" i="2"/>
  <c r="C319" i="2" s="1"/>
  <c r="E319" i="2" s="1"/>
  <c r="B320" i="2"/>
  <c r="B321" i="2"/>
  <c r="B322" i="2"/>
  <c r="B323" i="2"/>
  <c r="C323" i="2" s="1"/>
  <c r="B324" i="2"/>
  <c r="B325" i="2"/>
  <c r="B326" i="2"/>
  <c r="C326" i="2" s="1"/>
  <c r="B327" i="2"/>
  <c r="C327" i="2" s="1"/>
  <c r="B328" i="2"/>
  <c r="B329" i="2"/>
  <c r="B330" i="2"/>
  <c r="C330" i="2" s="1"/>
  <c r="D330" i="2" s="1"/>
  <c r="B331" i="2"/>
  <c r="C331" i="2" s="1"/>
  <c r="B332" i="2"/>
  <c r="B333" i="2"/>
  <c r="B334" i="2"/>
  <c r="C334" i="2" s="1"/>
  <c r="E334" i="2" s="1"/>
  <c r="B335" i="2"/>
  <c r="C335" i="2" s="1"/>
  <c r="B336" i="2"/>
  <c r="B337" i="2"/>
  <c r="C337" i="2" s="1"/>
  <c r="B338" i="2"/>
  <c r="C338" i="2" s="1"/>
  <c r="D338" i="2" s="1"/>
  <c r="B339" i="2"/>
  <c r="C339" i="2" s="1"/>
  <c r="B340" i="2"/>
  <c r="B341" i="2"/>
  <c r="B342" i="2"/>
  <c r="C342" i="2" s="1"/>
  <c r="E342" i="2" s="1"/>
  <c r="B343" i="2"/>
  <c r="C343" i="2" s="1"/>
  <c r="B344" i="2"/>
  <c r="B345" i="2"/>
  <c r="B346" i="2"/>
  <c r="C346" i="2" s="1"/>
  <c r="B347" i="2"/>
  <c r="C347" i="2" s="1"/>
  <c r="B348" i="2"/>
  <c r="B349" i="2"/>
  <c r="B350" i="2"/>
  <c r="C350" i="2" s="1"/>
  <c r="E350" i="2" s="1"/>
  <c r="B351" i="2"/>
  <c r="C351" i="2" s="1"/>
  <c r="B352" i="2"/>
  <c r="B353" i="2"/>
  <c r="B354" i="2"/>
  <c r="C354" i="2" s="1"/>
  <c r="B355" i="2"/>
  <c r="C355" i="2" s="1"/>
  <c r="F355" i="2" s="1"/>
  <c r="B356" i="2"/>
  <c r="B357" i="2"/>
  <c r="B358" i="2"/>
  <c r="C358" i="2" s="1"/>
  <c r="B359" i="2"/>
  <c r="C359" i="2" s="1"/>
  <c r="B360" i="2"/>
  <c r="B361" i="2"/>
  <c r="B362" i="2"/>
  <c r="B363" i="2"/>
  <c r="C363" i="2" s="1"/>
  <c r="B364" i="2"/>
  <c r="B365" i="2"/>
  <c r="B366" i="2"/>
  <c r="C366" i="2" s="1"/>
  <c r="B367" i="2"/>
  <c r="C367" i="2" s="1"/>
  <c r="B368" i="2"/>
  <c r="B369" i="2"/>
  <c r="B370" i="2"/>
  <c r="B371" i="2"/>
  <c r="C371" i="2" s="1"/>
  <c r="E371" i="2" s="1"/>
  <c r="B372" i="2"/>
  <c r="B373" i="2"/>
  <c r="B374" i="2"/>
  <c r="C374" i="2" s="1"/>
  <c r="E374" i="2" s="1"/>
  <c r="B375" i="2"/>
  <c r="C375" i="2" s="1"/>
  <c r="B376" i="2"/>
  <c r="B377" i="2"/>
  <c r="B378" i="2"/>
  <c r="C378" i="2" s="1"/>
  <c r="B379" i="2"/>
  <c r="C379" i="2" s="1"/>
  <c r="G379" i="2" s="1"/>
  <c r="B380" i="2"/>
  <c r="B381" i="2"/>
  <c r="B382" i="2"/>
  <c r="C382" i="2" s="1"/>
  <c r="E382" i="2" s="1"/>
  <c r="B383" i="2"/>
  <c r="C383" i="2" s="1"/>
  <c r="F383" i="2" s="1"/>
  <c r="B384" i="2"/>
  <c r="B385" i="2"/>
  <c r="B386" i="2"/>
  <c r="C386" i="2" s="1"/>
  <c r="B387" i="2"/>
  <c r="C387" i="2" s="1"/>
  <c r="B388" i="2"/>
  <c r="B389" i="2"/>
  <c r="B390" i="2"/>
  <c r="C390" i="2" s="1"/>
  <c r="B391" i="2"/>
  <c r="B392" i="2"/>
  <c r="B393" i="2"/>
  <c r="C393" i="2" s="1"/>
  <c r="B394" i="2"/>
  <c r="B395" i="2"/>
  <c r="C395" i="2" s="1"/>
  <c r="B396" i="2"/>
  <c r="B397" i="2"/>
  <c r="B398" i="2"/>
  <c r="C398" i="2" s="1"/>
  <c r="E398" i="2" s="1"/>
  <c r="B399" i="2"/>
  <c r="C399" i="2" s="1"/>
  <c r="B400" i="2"/>
  <c r="B401" i="2"/>
  <c r="C401" i="2" s="1"/>
  <c r="B402" i="2"/>
  <c r="B403" i="2"/>
  <c r="C403" i="2" s="1"/>
  <c r="B404" i="2"/>
  <c r="B405" i="2"/>
  <c r="B406" i="2"/>
  <c r="C406" i="2" s="1"/>
  <c r="E406" i="2" s="1"/>
  <c r="B407" i="2"/>
  <c r="C407" i="2" s="1"/>
  <c r="B408" i="2"/>
  <c r="B409" i="2"/>
  <c r="B410" i="2"/>
  <c r="C410" i="2" s="1"/>
  <c r="D410" i="2" s="1"/>
  <c r="B411" i="2"/>
  <c r="C411" i="2" s="1"/>
  <c r="B412" i="2"/>
  <c r="B413" i="2"/>
  <c r="B414" i="2"/>
  <c r="C414" i="2" s="1"/>
  <c r="E414" i="2" s="1"/>
  <c r="B415" i="2"/>
  <c r="C415" i="2" s="1"/>
  <c r="B416" i="2"/>
  <c r="B417" i="2"/>
  <c r="B418" i="2"/>
  <c r="B419" i="2"/>
  <c r="C419" i="2" s="1"/>
  <c r="B420" i="2"/>
  <c r="B421" i="2"/>
  <c r="B422" i="2"/>
  <c r="C422" i="2" s="1"/>
  <c r="B423" i="2"/>
  <c r="C423" i="2" s="1"/>
  <c r="B424" i="2"/>
  <c r="B425" i="2"/>
  <c r="B426" i="2"/>
  <c r="B427" i="2"/>
  <c r="C427" i="2" s="1"/>
  <c r="E427" i="2" s="1"/>
  <c r="B428" i="2"/>
  <c r="B429" i="2"/>
  <c r="B430" i="2"/>
  <c r="C430" i="2" s="1"/>
  <c r="B431" i="2"/>
  <c r="C431" i="2" s="1"/>
  <c r="B432" i="2"/>
  <c r="B433" i="2"/>
  <c r="C433" i="2" s="1"/>
  <c r="B434" i="2"/>
  <c r="C434" i="2" s="1"/>
  <c r="E434" i="2" s="1"/>
  <c r="B435" i="2"/>
  <c r="C435" i="2" s="1"/>
  <c r="B436" i="2"/>
  <c r="B437" i="2"/>
  <c r="B438" i="2"/>
  <c r="C438" i="2" s="1"/>
  <c r="E438" i="2" s="1"/>
  <c r="B439" i="2"/>
  <c r="C439" i="2" s="1"/>
  <c r="B440" i="2"/>
  <c r="B441" i="2"/>
  <c r="B442" i="2"/>
  <c r="C442" i="2" s="1"/>
  <c r="D442" i="2" s="1"/>
  <c r="B443" i="2"/>
  <c r="C443" i="2" s="1"/>
  <c r="B444" i="2"/>
  <c r="B445" i="2"/>
  <c r="B446" i="2"/>
  <c r="C446" i="2" s="1"/>
  <c r="E446" i="2" s="1"/>
  <c r="B447" i="2"/>
  <c r="C447" i="2" s="1"/>
  <c r="B448" i="2"/>
  <c r="B449" i="2"/>
  <c r="B450" i="2"/>
  <c r="B451" i="2"/>
  <c r="C451" i="2" s="1"/>
  <c r="B452" i="2"/>
  <c r="B453" i="2"/>
  <c r="B454" i="2"/>
  <c r="C454" i="2" s="1"/>
  <c r="E454" i="2" s="1"/>
  <c r="B455" i="2"/>
  <c r="C455" i="2" s="1"/>
  <c r="B456" i="2"/>
  <c r="B457" i="2"/>
  <c r="B458" i="2"/>
  <c r="B459" i="2"/>
  <c r="C459" i="2" s="1"/>
  <c r="B460" i="2"/>
  <c r="B461" i="2"/>
  <c r="B462" i="2"/>
  <c r="C462" i="2" s="1"/>
  <c r="B463" i="2"/>
  <c r="C463" i="2" s="1"/>
  <c r="B464" i="2"/>
  <c r="B465" i="2"/>
  <c r="C465" i="2" s="1"/>
  <c r="B466" i="2"/>
  <c r="C466" i="2" s="1"/>
  <c r="F466" i="2" s="1"/>
  <c r="B467" i="2"/>
  <c r="C467" i="2" s="1"/>
  <c r="B468" i="2"/>
  <c r="B469" i="2"/>
  <c r="B470" i="2"/>
  <c r="C470" i="2" s="1"/>
  <c r="E470" i="2" s="1"/>
  <c r="B471" i="2"/>
  <c r="C471" i="2" s="1"/>
  <c r="B472" i="2"/>
  <c r="B473" i="2"/>
  <c r="B474" i="2"/>
  <c r="C474" i="2" s="1"/>
  <c r="D474" i="2" s="1"/>
  <c r="B475" i="2"/>
  <c r="C475" i="2" s="1"/>
  <c r="G475" i="2" s="1"/>
  <c r="B476" i="2"/>
  <c r="B477" i="2"/>
  <c r="B478" i="2"/>
  <c r="C478" i="2" s="1"/>
  <c r="E478" i="2" s="1"/>
  <c r="B479" i="2"/>
  <c r="C479" i="2" s="1"/>
  <c r="B480" i="2"/>
  <c r="B481" i="2"/>
  <c r="B482" i="2"/>
  <c r="C482" i="2" s="1"/>
  <c r="E482" i="2" s="1"/>
  <c r="B483" i="2"/>
  <c r="C483" i="2" s="1"/>
  <c r="B484" i="2"/>
  <c r="B485" i="2"/>
  <c r="B486" i="2"/>
  <c r="C486" i="2" s="1"/>
  <c r="E486" i="2" s="1"/>
  <c r="B487" i="2"/>
  <c r="B488" i="2"/>
  <c r="B489" i="2"/>
  <c r="B490" i="2"/>
  <c r="B491" i="2"/>
  <c r="C491" i="2" s="1"/>
  <c r="B492" i="2"/>
  <c r="B493" i="2"/>
  <c r="B494" i="2"/>
  <c r="C494" i="2" s="1"/>
  <c r="B495" i="2"/>
  <c r="C495" i="2" s="1"/>
  <c r="B496" i="2"/>
  <c r="B497" i="2"/>
  <c r="B498" i="2"/>
  <c r="C498" i="2" s="1"/>
  <c r="B499" i="2"/>
  <c r="C499" i="2" s="1"/>
  <c r="B500" i="2"/>
  <c r="B501" i="2"/>
  <c r="B502" i="2"/>
  <c r="C502" i="2" s="1"/>
  <c r="E502" i="2" s="1"/>
  <c r="B503" i="2"/>
  <c r="C503" i="2" s="1"/>
  <c r="B504" i="2"/>
  <c r="B505" i="2"/>
  <c r="B506" i="2"/>
  <c r="B507" i="2"/>
  <c r="C507" i="2" s="1"/>
  <c r="B508" i="2"/>
  <c r="B509" i="2"/>
  <c r="B510" i="2"/>
  <c r="C510" i="2" s="1"/>
  <c r="E510" i="2" s="1"/>
  <c r="B511" i="2"/>
  <c r="C511" i="2" s="1"/>
  <c r="G511" i="2" s="1"/>
  <c r="B512" i="2"/>
  <c r="B513" i="2"/>
  <c r="B514" i="2"/>
  <c r="B515" i="2"/>
  <c r="C515" i="2" s="1"/>
  <c r="F515" i="2" s="1"/>
  <c r="B516" i="2"/>
  <c r="B517" i="2"/>
  <c r="B518" i="2"/>
  <c r="C518" i="2" s="1"/>
  <c r="E518" i="2" s="1"/>
  <c r="B519" i="2"/>
  <c r="C519" i="2" s="1"/>
  <c r="G519" i="2" s="1"/>
  <c r="B520" i="2"/>
  <c r="B521" i="2"/>
  <c r="C521" i="2" s="1"/>
  <c r="B522" i="2"/>
  <c r="C522" i="2" s="1"/>
  <c r="D522" i="2" s="1"/>
  <c r="B523" i="2"/>
  <c r="C523" i="2" s="1"/>
  <c r="B524" i="2"/>
  <c r="B525" i="2"/>
  <c r="B526" i="2"/>
  <c r="C526" i="2" s="1"/>
  <c r="E526" i="2" s="1"/>
  <c r="B527" i="2"/>
  <c r="B528" i="2"/>
  <c r="B529" i="2"/>
  <c r="C529" i="2" s="1"/>
  <c r="B530" i="2"/>
  <c r="B531" i="2"/>
  <c r="C531" i="2" s="1"/>
  <c r="B532" i="2"/>
  <c r="B533" i="2"/>
  <c r="B534" i="2"/>
  <c r="C534" i="2" s="1"/>
  <c r="E534" i="2" s="1"/>
  <c r="B535" i="2"/>
  <c r="C535" i="2" s="1"/>
  <c r="C48" i="2"/>
  <c r="D48" i="2" s="1"/>
  <c r="C49" i="2"/>
  <c r="C50" i="2"/>
  <c r="E50" i="2" s="1"/>
  <c r="C52" i="2"/>
  <c r="D52" i="2" s="1"/>
  <c r="C53" i="2"/>
  <c r="C55" i="2"/>
  <c r="C56" i="2"/>
  <c r="D56" i="2" s="1"/>
  <c r="C60" i="2"/>
  <c r="E60" i="2" s="1"/>
  <c r="C61" i="2"/>
  <c r="E61" i="2" s="1"/>
  <c r="C64" i="2"/>
  <c r="C65" i="2"/>
  <c r="C66" i="2"/>
  <c r="C68" i="2"/>
  <c r="D68" i="2" s="1"/>
  <c r="C69" i="2"/>
  <c r="C71" i="2"/>
  <c r="D71" i="2" s="1"/>
  <c r="C72" i="2"/>
  <c r="C73" i="2"/>
  <c r="C74" i="2"/>
  <c r="C76" i="2"/>
  <c r="C77" i="2"/>
  <c r="C79" i="2"/>
  <c r="C80" i="2"/>
  <c r="C82" i="2"/>
  <c r="C84" i="2"/>
  <c r="C85" i="2"/>
  <c r="C87" i="2"/>
  <c r="C88" i="2"/>
  <c r="C89" i="2"/>
  <c r="C92" i="2"/>
  <c r="C93" i="2"/>
  <c r="C95" i="2"/>
  <c r="D95" i="2" s="1"/>
  <c r="C96" i="2"/>
  <c r="E96" i="2" s="1"/>
  <c r="C97" i="2"/>
  <c r="C100" i="2"/>
  <c r="D100" i="2" s="1"/>
  <c r="C101" i="2"/>
  <c r="D101" i="2" s="1"/>
  <c r="C103" i="2"/>
  <c r="D103" i="2" s="1"/>
  <c r="C104" i="2"/>
  <c r="C105" i="2"/>
  <c r="C106" i="2"/>
  <c r="E106" i="2" s="1"/>
  <c r="C108" i="2"/>
  <c r="D108" i="2" s="1"/>
  <c r="C109" i="2"/>
  <c r="C111" i="2"/>
  <c r="C112" i="2"/>
  <c r="D112" i="2" s="1"/>
  <c r="C113" i="2"/>
  <c r="C114" i="2"/>
  <c r="C116" i="2"/>
  <c r="C117" i="2"/>
  <c r="C119" i="2"/>
  <c r="C120" i="2"/>
  <c r="C121" i="2"/>
  <c r="D121" i="2" s="1"/>
  <c r="C122" i="2"/>
  <c r="C124" i="2"/>
  <c r="C125" i="2"/>
  <c r="D125" i="2" s="1"/>
  <c r="C128" i="2"/>
  <c r="C129" i="2"/>
  <c r="C132" i="2"/>
  <c r="C133" i="2"/>
  <c r="C135" i="2"/>
  <c r="C136" i="2"/>
  <c r="C140" i="2"/>
  <c r="C141" i="2"/>
  <c r="E141" i="2" s="1"/>
  <c r="C143" i="2"/>
  <c r="C144" i="2"/>
  <c r="C146" i="2"/>
  <c r="F146" i="2" s="1"/>
  <c r="C148" i="2"/>
  <c r="D148" i="2" s="1"/>
  <c r="C149" i="2"/>
  <c r="C151" i="2"/>
  <c r="C152" i="2"/>
  <c r="C153" i="2"/>
  <c r="C156" i="2"/>
  <c r="C157" i="2"/>
  <c r="C159" i="2"/>
  <c r="C160" i="2"/>
  <c r="C161" i="2"/>
  <c r="C164" i="2"/>
  <c r="C165" i="2"/>
  <c r="C168" i="2"/>
  <c r="C169" i="2"/>
  <c r="C170" i="2"/>
  <c r="C172" i="2"/>
  <c r="D172" i="2" s="1"/>
  <c r="C173" i="2"/>
  <c r="D173" i="2" s="1"/>
  <c r="C176" i="2"/>
  <c r="D176" i="2" s="1"/>
  <c r="C180" i="2"/>
  <c r="C181" i="2"/>
  <c r="C184" i="2"/>
  <c r="C185" i="2"/>
  <c r="D185" i="2" s="1"/>
  <c r="C188" i="2"/>
  <c r="C189" i="2"/>
  <c r="C192" i="2"/>
  <c r="E192" i="2" s="1"/>
  <c r="C193" i="2"/>
  <c r="C196" i="2"/>
  <c r="D196" i="2" s="1"/>
  <c r="C197" i="2"/>
  <c r="D197" i="2" s="1"/>
  <c r="C200" i="2"/>
  <c r="C201" i="2"/>
  <c r="C204" i="2"/>
  <c r="C205" i="2"/>
  <c r="C207" i="2"/>
  <c r="G207" i="2" s="1"/>
  <c r="C208" i="2"/>
  <c r="C210" i="2"/>
  <c r="D210" i="2" s="1"/>
  <c r="C212" i="2"/>
  <c r="C213" i="2"/>
  <c r="D213" i="2" s="1"/>
  <c r="C216" i="2"/>
  <c r="C217" i="2"/>
  <c r="C220" i="2"/>
  <c r="C221" i="2"/>
  <c r="C224" i="2"/>
  <c r="C225" i="2"/>
  <c r="C228" i="2"/>
  <c r="C229" i="2"/>
  <c r="C232" i="2"/>
  <c r="C233" i="2"/>
  <c r="C236" i="2"/>
  <c r="C237" i="2"/>
  <c r="C240" i="2"/>
  <c r="E240" i="2" s="1"/>
  <c r="C241" i="2"/>
  <c r="C242" i="2"/>
  <c r="E242" i="2" s="1"/>
  <c r="C244" i="2"/>
  <c r="F244" i="2" s="1"/>
  <c r="C245" i="2"/>
  <c r="C247" i="2"/>
  <c r="C248" i="2"/>
  <c r="D248" i="2" s="1"/>
  <c r="C249" i="2"/>
  <c r="C250" i="2"/>
  <c r="E250" i="2" s="1"/>
  <c r="C252" i="2"/>
  <c r="F252" i="2" s="1"/>
  <c r="C253" i="2"/>
  <c r="C256" i="2"/>
  <c r="C257" i="2"/>
  <c r="E257" i="2" s="1"/>
  <c r="C260" i="2"/>
  <c r="C261" i="2"/>
  <c r="E261" i="2" s="1"/>
  <c r="C264" i="2"/>
  <c r="C266" i="2"/>
  <c r="D266" i="2" s="1"/>
  <c r="C268" i="2"/>
  <c r="C269" i="2"/>
  <c r="E269" i="2" s="1"/>
  <c r="C272" i="2"/>
  <c r="E272" i="2" s="1"/>
  <c r="C276" i="2"/>
  <c r="F276" i="2" s="1"/>
  <c r="C277" i="2"/>
  <c r="C280" i="2"/>
  <c r="D280" i="2" s="1"/>
  <c r="C281" i="2"/>
  <c r="C284" i="2"/>
  <c r="C285" i="2"/>
  <c r="C288" i="2"/>
  <c r="F288" i="2" s="1"/>
  <c r="C289" i="2"/>
  <c r="C290" i="2"/>
  <c r="C292" i="2"/>
  <c r="F292" i="2" s="1"/>
  <c r="C293" i="2"/>
  <c r="C296" i="2"/>
  <c r="C297" i="2"/>
  <c r="C298" i="2"/>
  <c r="F298" i="2" s="1"/>
  <c r="C300" i="2"/>
  <c r="C301" i="2"/>
  <c r="D301" i="2" s="1"/>
  <c r="C304" i="2"/>
  <c r="C308" i="2"/>
  <c r="F308" i="2" s="1"/>
  <c r="C309" i="2"/>
  <c r="C312" i="2"/>
  <c r="F312" i="2" s="1"/>
  <c r="C313" i="2"/>
  <c r="C316" i="2"/>
  <c r="F316" i="2" s="1"/>
  <c r="C317" i="2"/>
  <c r="C320" i="2"/>
  <c r="C321" i="2"/>
  <c r="D321" i="2" s="1"/>
  <c r="C322" i="2"/>
  <c r="E322" i="2" s="1"/>
  <c r="C324" i="2"/>
  <c r="C325" i="2"/>
  <c r="D325" i="2" s="1"/>
  <c r="C328" i="2"/>
  <c r="C329" i="2"/>
  <c r="C332" i="2"/>
  <c r="C333" i="2"/>
  <c r="C336" i="2"/>
  <c r="C340" i="2"/>
  <c r="F340" i="2" s="1"/>
  <c r="C341" i="2"/>
  <c r="C344" i="2"/>
  <c r="C345" i="2"/>
  <c r="C348" i="2"/>
  <c r="C349" i="2"/>
  <c r="D349" i="2" s="1"/>
  <c r="C352" i="2"/>
  <c r="E352" i="2" s="1"/>
  <c r="C353" i="2"/>
  <c r="C356" i="2"/>
  <c r="F356" i="2" s="1"/>
  <c r="C357" i="2"/>
  <c r="D357" i="2" s="1"/>
  <c r="C360" i="2"/>
  <c r="C361" i="2"/>
  <c r="C362" i="2"/>
  <c r="E362" i="2" s="1"/>
  <c r="C364" i="2"/>
  <c r="C365" i="2"/>
  <c r="C368" i="2"/>
  <c r="C369" i="2"/>
  <c r="C370" i="2"/>
  <c r="G370" i="2" s="1"/>
  <c r="C372" i="2"/>
  <c r="C373" i="2"/>
  <c r="C376" i="2"/>
  <c r="D376" i="2" s="1"/>
  <c r="C377" i="2"/>
  <c r="C380" i="2"/>
  <c r="C381" i="2"/>
  <c r="C384" i="2"/>
  <c r="C385" i="2"/>
  <c r="D385" i="2" s="1"/>
  <c r="C388" i="2"/>
  <c r="F388" i="2" s="1"/>
  <c r="C389" i="2"/>
  <c r="C391" i="2"/>
  <c r="F391" i="2" s="1"/>
  <c r="C392" i="2"/>
  <c r="C394" i="2"/>
  <c r="D394" i="2" s="1"/>
  <c r="C396" i="2"/>
  <c r="F396" i="2" s="1"/>
  <c r="C397" i="2"/>
  <c r="C400" i="2"/>
  <c r="D400" i="2" s="1"/>
  <c r="C402" i="2"/>
  <c r="C404" i="2"/>
  <c r="G404" i="2" s="1"/>
  <c r="C405" i="2"/>
  <c r="C408" i="2"/>
  <c r="C409" i="2"/>
  <c r="C412" i="2"/>
  <c r="C413" i="2"/>
  <c r="C416" i="2"/>
  <c r="C417" i="2"/>
  <c r="D417" i="2" s="1"/>
  <c r="C418" i="2"/>
  <c r="D418" i="2" s="1"/>
  <c r="C420" i="2"/>
  <c r="F420" i="2" s="1"/>
  <c r="C421" i="2"/>
  <c r="D421" i="2" s="1"/>
  <c r="C424" i="2"/>
  <c r="C425" i="2"/>
  <c r="C426" i="2"/>
  <c r="F426" i="2" s="1"/>
  <c r="C428" i="2"/>
  <c r="C429" i="2"/>
  <c r="C432" i="2"/>
  <c r="D432" i="2" s="1"/>
  <c r="C436" i="2"/>
  <c r="F436" i="2" s="1"/>
  <c r="C437" i="2"/>
  <c r="C440" i="2"/>
  <c r="D440" i="2" s="1"/>
  <c r="C441" i="2"/>
  <c r="C444" i="2"/>
  <c r="F444" i="2" s="1"/>
  <c r="C445" i="2"/>
  <c r="C448" i="2"/>
  <c r="C449" i="2"/>
  <c r="C450" i="2"/>
  <c r="C452" i="2"/>
  <c r="C453" i="2"/>
  <c r="C456" i="2"/>
  <c r="C457" i="2"/>
  <c r="F457" i="2" s="1"/>
  <c r="C458" i="2"/>
  <c r="G458" i="2" s="1"/>
  <c r="C460" i="2"/>
  <c r="C461" i="2"/>
  <c r="C464" i="2"/>
  <c r="D464" i="2" s="1"/>
  <c r="C468" i="2"/>
  <c r="D468" i="2" s="1"/>
  <c r="C469" i="2"/>
  <c r="D469" i="2" s="1"/>
  <c r="C472" i="2"/>
  <c r="C473" i="2"/>
  <c r="D473" i="2" s="1"/>
  <c r="C476" i="2"/>
  <c r="D476" i="2" s="1"/>
  <c r="C477" i="2"/>
  <c r="C480" i="2"/>
  <c r="F480" i="2" s="1"/>
  <c r="C481" i="2"/>
  <c r="C484" i="2"/>
  <c r="C485" i="2"/>
  <c r="D485" i="2" s="1"/>
  <c r="C487" i="2"/>
  <c r="C488" i="2"/>
  <c r="C489" i="2"/>
  <c r="E489" i="2" s="1"/>
  <c r="C490" i="2"/>
  <c r="C492" i="2"/>
  <c r="C493" i="2"/>
  <c r="C496" i="2"/>
  <c r="E496" i="2" s="1"/>
  <c r="C497" i="2"/>
  <c r="C500" i="2"/>
  <c r="C501" i="2"/>
  <c r="C504" i="2"/>
  <c r="C505" i="2"/>
  <c r="D505" i="2" s="1"/>
  <c r="C506" i="2"/>
  <c r="C508" i="2"/>
  <c r="C509" i="2"/>
  <c r="C512" i="2"/>
  <c r="C513" i="2"/>
  <c r="C514" i="2"/>
  <c r="C516" i="2"/>
  <c r="D516" i="2" s="1"/>
  <c r="C517" i="2"/>
  <c r="C520" i="2"/>
  <c r="C524" i="2"/>
  <c r="D524" i="2" s="1"/>
  <c r="C525" i="2"/>
  <c r="D525" i="2" s="1"/>
  <c r="C527" i="2"/>
  <c r="C528" i="2"/>
  <c r="D528" i="2" s="1"/>
  <c r="C530" i="2"/>
  <c r="C532" i="2"/>
  <c r="C533" i="2"/>
  <c r="D46" i="2"/>
  <c r="D47" i="2"/>
  <c r="D50" i="2"/>
  <c r="D53" i="2"/>
  <c r="D54" i="2"/>
  <c r="D55" i="2"/>
  <c r="D63" i="2"/>
  <c r="D64" i="2"/>
  <c r="D65" i="2"/>
  <c r="D69" i="2"/>
  <c r="D70" i="2"/>
  <c r="D72" i="2"/>
  <c r="D77" i="2"/>
  <c r="D79" i="2"/>
  <c r="D80" i="2"/>
  <c r="D81" i="2"/>
  <c r="D86" i="2"/>
  <c r="D87" i="2"/>
  <c r="D88" i="2"/>
  <c r="D89" i="2"/>
  <c r="D97" i="2"/>
  <c r="D98" i="2"/>
  <c r="D105" i="2"/>
  <c r="D106" i="2"/>
  <c r="D109" i="2"/>
  <c r="D110" i="2"/>
  <c r="D111" i="2"/>
  <c r="D117" i="2"/>
  <c r="D118" i="2"/>
  <c r="D119" i="2"/>
  <c r="D120" i="2"/>
  <c r="D127" i="2"/>
  <c r="D128" i="2"/>
  <c r="D129" i="2"/>
  <c r="D134" i="2"/>
  <c r="D136" i="2"/>
  <c r="D141" i="2"/>
  <c r="D142" i="2"/>
  <c r="D143" i="2"/>
  <c r="D144" i="2"/>
  <c r="D146" i="2"/>
  <c r="D151" i="2"/>
  <c r="D152" i="2"/>
  <c r="D153" i="2"/>
  <c r="D157" i="2"/>
  <c r="D161" i="2"/>
  <c r="D165" i="2"/>
  <c r="D168" i="2"/>
  <c r="D178" i="2"/>
  <c r="D181" i="2"/>
  <c r="D182" i="2"/>
  <c r="D189" i="2"/>
  <c r="D190" i="2"/>
  <c r="D191" i="2"/>
  <c r="D192" i="2"/>
  <c r="D193" i="2"/>
  <c r="D200" i="2"/>
  <c r="D201" i="2"/>
  <c r="D205" i="2"/>
  <c r="D206" i="2"/>
  <c r="D207" i="2"/>
  <c r="D209" i="2"/>
  <c r="D214" i="2"/>
  <c r="D216" i="2"/>
  <c r="D224" i="2"/>
  <c r="D225" i="2"/>
  <c r="D226" i="2"/>
  <c r="D230" i="2"/>
  <c r="D236" i="2"/>
  <c r="D237" i="2"/>
  <c r="D240" i="2"/>
  <c r="D242" i="2"/>
  <c r="D244" i="2"/>
  <c r="D245" i="2"/>
  <c r="D246" i="2"/>
  <c r="D249" i="2"/>
  <c r="D250" i="2"/>
  <c r="D252" i="2"/>
  <c r="D253" i="2"/>
  <c r="D256" i="2"/>
  <c r="D260" i="2"/>
  <c r="D261" i="2"/>
  <c r="D262" i="2"/>
  <c r="D264" i="2"/>
  <c r="D269" i="2"/>
  <c r="D270" i="2"/>
  <c r="D272" i="2"/>
  <c r="D273" i="2"/>
  <c r="D276" i="2"/>
  <c r="D278" i="2"/>
  <c r="D282" i="2"/>
  <c r="D285" i="2"/>
  <c r="D294" i="2"/>
  <c r="D296" i="2"/>
  <c r="D297" i="2"/>
  <c r="D298" i="2"/>
  <c r="D300" i="2"/>
  <c r="D304" i="2"/>
  <c r="D308" i="2"/>
  <c r="D309" i="2"/>
  <c r="D310" i="2"/>
  <c r="D314" i="2"/>
  <c r="D316" i="2"/>
  <c r="D317" i="2"/>
  <c r="D318" i="2"/>
  <c r="D320" i="2"/>
  <c r="D322" i="2"/>
  <c r="D324" i="2"/>
  <c r="D328" i="2"/>
  <c r="D329" i="2"/>
  <c r="D333" i="2"/>
  <c r="D334" i="2"/>
  <c r="D336" i="2"/>
  <c r="D337" i="2"/>
  <c r="D340" i="2"/>
  <c r="D341" i="2"/>
  <c r="D342" i="2"/>
  <c r="D344" i="2"/>
  <c r="D346" i="2"/>
  <c r="D350" i="2"/>
  <c r="D352" i="2"/>
  <c r="D353" i="2"/>
  <c r="D354" i="2"/>
  <c r="D356" i="2"/>
  <c r="D360" i="2"/>
  <c r="D362" i="2"/>
  <c r="D364" i="2"/>
  <c r="D365" i="2"/>
  <c r="D368" i="2"/>
  <c r="D369" i="2"/>
  <c r="D373" i="2"/>
  <c r="D377" i="2"/>
  <c r="D378" i="2"/>
  <c r="D381" i="2"/>
  <c r="D382" i="2"/>
  <c r="D384" i="2"/>
  <c r="D388" i="2"/>
  <c r="D392" i="2"/>
  <c r="D396" i="2"/>
  <c r="D397" i="2"/>
  <c r="D398" i="2"/>
  <c r="D401" i="2"/>
  <c r="D406" i="2"/>
  <c r="D408" i="2"/>
  <c r="D409" i="2"/>
  <c r="D413" i="2"/>
  <c r="D414" i="2"/>
  <c r="D420" i="2"/>
  <c r="D424" i="2"/>
  <c r="D426" i="2"/>
  <c r="D428" i="2"/>
  <c r="D429" i="2"/>
  <c r="D434" i="2"/>
  <c r="D436" i="2"/>
  <c r="D437" i="2"/>
  <c r="D438" i="2"/>
  <c r="D441" i="2"/>
  <c r="D444" i="2"/>
  <c r="D445" i="2"/>
  <c r="D446" i="2"/>
  <c r="D452" i="2"/>
  <c r="D456" i="2"/>
  <c r="D457" i="2"/>
  <c r="D460" i="2"/>
  <c r="D461" i="2"/>
  <c r="D465" i="2"/>
  <c r="D466" i="2"/>
  <c r="D470" i="2"/>
  <c r="D472" i="2"/>
  <c r="D477" i="2"/>
  <c r="D478" i="2"/>
  <c r="D480" i="2"/>
  <c r="D481" i="2"/>
  <c r="D484" i="2"/>
  <c r="D486" i="2"/>
  <c r="D488" i="2"/>
  <c r="D489" i="2"/>
  <c r="D490" i="2"/>
  <c r="D492" i="2"/>
  <c r="D493" i="2"/>
  <c r="D497" i="2"/>
  <c r="D498" i="2"/>
  <c r="D500" i="2"/>
  <c r="D501" i="2"/>
  <c r="D502" i="2"/>
  <c r="D508" i="2"/>
  <c r="D509" i="2"/>
  <c r="D510" i="2"/>
  <c r="D512" i="2"/>
  <c r="D513" i="2"/>
  <c r="D515" i="2"/>
  <c r="D517" i="2"/>
  <c r="D518" i="2"/>
  <c r="D520" i="2"/>
  <c r="D529" i="2"/>
  <c r="D532" i="2"/>
  <c r="D533" i="2"/>
  <c r="D534" i="2"/>
  <c r="E48" i="2"/>
  <c r="E52" i="2"/>
  <c r="E53" i="2"/>
  <c r="E55" i="2"/>
  <c r="E56" i="2"/>
  <c r="E63" i="2"/>
  <c r="E64" i="2"/>
  <c r="E65" i="2"/>
  <c r="E68" i="2"/>
  <c r="E69" i="2"/>
  <c r="E71" i="2"/>
  <c r="E72" i="2"/>
  <c r="E75" i="2"/>
  <c r="E76" i="2"/>
  <c r="E77" i="2"/>
  <c r="E79" i="2"/>
  <c r="E80" i="2"/>
  <c r="E81" i="2"/>
  <c r="E84" i="2"/>
  <c r="E87" i="2"/>
  <c r="E88" i="2"/>
  <c r="E89" i="2"/>
  <c r="E90" i="2"/>
  <c r="E97" i="2"/>
  <c r="E98" i="2"/>
  <c r="E100" i="2"/>
  <c r="E101" i="2"/>
  <c r="E108" i="2"/>
  <c r="E109" i="2"/>
  <c r="E111" i="2"/>
  <c r="E112" i="2"/>
  <c r="E117" i="2"/>
  <c r="E119" i="2"/>
  <c r="E120" i="2"/>
  <c r="E121" i="2"/>
  <c r="E124" i="2"/>
  <c r="E125" i="2"/>
  <c r="E127" i="2"/>
  <c r="E128" i="2"/>
  <c r="E129" i="2"/>
  <c r="E133" i="2"/>
  <c r="E135" i="2"/>
  <c r="E136" i="2"/>
  <c r="E138" i="2"/>
  <c r="E140" i="2"/>
  <c r="E143" i="2"/>
  <c r="E144" i="2"/>
  <c r="E145" i="2"/>
  <c r="E146" i="2"/>
  <c r="E148" i="2"/>
  <c r="E151" i="2"/>
  <c r="E152" i="2"/>
  <c r="E153" i="2"/>
  <c r="E154" i="2"/>
  <c r="E156" i="2"/>
  <c r="E157" i="2"/>
  <c r="E159" i="2"/>
  <c r="E161" i="2"/>
  <c r="E162" i="2"/>
  <c r="E164" i="2"/>
  <c r="E165" i="2"/>
  <c r="E167" i="2"/>
  <c r="E168" i="2"/>
  <c r="E170" i="2"/>
  <c r="E172" i="2"/>
  <c r="E173" i="2"/>
  <c r="E176" i="2"/>
  <c r="E180" i="2"/>
  <c r="E181" i="2"/>
  <c r="E185" i="2"/>
  <c r="E186" i="2"/>
  <c r="E188" i="2"/>
  <c r="E189" i="2"/>
  <c r="E193" i="2"/>
  <c r="E194" i="2"/>
  <c r="E196" i="2"/>
  <c r="E197" i="2"/>
  <c r="E200" i="2"/>
  <c r="E201" i="2"/>
  <c r="E202" i="2"/>
  <c r="E204" i="2"/>
  <c r="E205" i="2"/>
  <c r="E207" i="2"/>
  <c r="E209" i="2"/>
  <c r="E212" i="2"/>
  <c r="E213" i="2"/>
  <c r="E216" i="2"/>
  <c r="E217" i="2"/>
  <c r="E218" i="2"/>
  <c r="E224" i="2"/>
  <c r="E225" i="2"/>
  <c r="E226" i="2"/>
  <c r="E228" i="2"/>
  <c r="E234" i="2"/>
  <c r="E236" i="2"/>
  <c r="E237" i="2"/>
  <c r="E239" i="2"/>
  <c r="E244" i="2"/>
  <c r="E245" i="2"/>
  <c r="E247" i="2"/>
  <c r="E248" i="2"/>
  <c r="E249" i="2"/>
  <c r="E252" i="2"/>
  <c r="E253" i="2"/>
  <c r="E255" i="2"/>
  <c r="E256" i="2"/>
  <c r="E264" i="2"/>
  <c r="E266" i="2"/>
  <c r="E271" i="2"/>
  <c r="E273" i="2"/>
  <c r="E274" i="2"/>
  <c r="E275" i="2"/>
  <c r="E276" i="2"/>
  <c r="E280" i="2"/>
  <c r="E281" i="2"/>
  <c r="E284" i="2"/>
  <c r="E285" i="2"/>
  <c r="E289" i="2"/>
  <c r="E296" i="2"/>
  <c r="E297" i="2"/>
  <c r="E298" i="2"/>
  <c r="E300" i="2"/>
  <c r="E304" i="2"/>
  <c r="E308" i="2"/>
  <c r="E309" i="2"/>
  <c r="E314" i="2"/>
  <c r="E316" i="2"/>
  <c r="E317" i="2"/>
  <c r="E320" i="2"/>
  <c r="E321" i="2"/>
  <c r="E324" i="2"/>
  <c r="E325" i="2"/>
  <c r="E327" i="2"/>
  <c r="E328" i="2"/>
  <c r="E329" i="2"/>
  <c r="E330" i="2"/>
  <c r="E333" i="2"/>
  <c r="E336" i="2"/>
  <c r="E337" i="2"/>
  <c r="E338" i="2"/>
  <c r="E340" i="2"/>
  <c r="E341" i="2"/>
  <c r="E344" i="2"/>
  <c r="E346" i="2"/>
  <c r="E348" i="2"/>
  <c r="E349" i="2"/>
  <c r="E353" i="2"/>
  <c r="E354" i="2"/>
  <c r="E356" i="2"/>
  <c r="E357" i="2"/>
  <c r="E360" i="2"/>
  <c r="E364" i="2"/>
  <c r="E365" i="2"/>
  <c r="E367" i="2"/>
  <c r="E368" i="2"/>
  <c r="E369" i="2"/>
  <c r="E373" i="2"/>
  <c r="E376" i="2"/>
  <c r="E377" i="2"/>
  <c r="E378" i="2"/>
  <c r="E380" i="2"/>
  <c r="E381" i="2"/>
  <c r="E384" i="2"/>
  <c r="E385" i="2"/>
  <c r="E386" i="2"/>
  <c r="E388" i="2"/>
  <c r="E389" i="2"/>
  <c r="E391" i="2"/>
  <c r="E392" i="2"/>
  <c r="E394" i="2"/>
  <c r="E396" i="2"/>
  <c r="E397" i="2"/>
  <c r="E399" i="2"/>
  <c r="E400" i="2"/>
  <c r="E401" i="2"/>
  <c r="E405" i="2"/>
  <c r="E409" i="2"/>
  <c r="E410" i="2"/>
  <c r="E412" i="2"/>
  <c r="E413" i="2"/>
  <c r="E415" i="2"/>
  <c r="E418" i="2"/>
  <c r="E420" i="2"/>
  <c r="E421" i="2"/>
  <c r="E424" i="2"/>
  <c r="E426" i="2"/>
  <c r="E428" i="2"/>
  <c r="E429" i="2"/>
  <c r="E432" i="2"/>
  <c r="E436" i="2"/>
  <c r="E437" i="2"/>
  <c r="E440" i="2"/>
  <c r="E441" i="2"/>
  <c r="E444" i="2"/>
  <c r="E445" i="2"/>
  <c r="E449" i="2"/>
  <c r="E451" i="2"/>
  <c r="E452" i="2"/>
  <c r="E456" i="2"/>
  <c r="E457" i="2"/>
  <c r="E460" i="2"/>
  <c r="E461" i="2"/>
  <c r="E464" i="2"/>
  <c r="E465" i="2"/>
  <c r="E466" i="2"/>
  <c r="E468" i="2"/>
  <c r="E472" i="2"/>
  <c r="E474" i="2"/>
  <c r="E476" i="2"/>
  <c r="E477" i="2"/>
  <c r="E481" i="2"/>
  <c r="E484" i="2"/>
  <c r="E485" i="2"/>
  <c r="E488" i="2"/>
  <c r="E490" i="2"/>
  <c r="E492" i="2"/>
  <c r="E493" i="2"/>
  <c r="E497" i="2"/>
  <c r="E500" i="2"/>
  <c r="E501" i="2"/>
  <c r="E505" i="2"/>
  <c r="E506" i="2"/>
  <c r="E508" i="2"/>
  <c r="E509" i="2"/>
  <c r="E511" i="2"/>
  <c r="E512" i="2"/>
  <c r="E513" i="2"/>
  <c r="E516" i="2"/>
  <c r="E517" i="2"/>
  <c r="E520" i="2"/>
  <c r="E524" i="2"/>
  <c r="E525" i="2"/>
  <c r="E528" i="2"/>
  <c r="E529" i="2"/>
  <c r="E532" i="2"/>
  <c r="E533" i="2"/>
  <c r="E535" i="2"/>
  <c r="F46" i="2"/>
  <c r="F47" i="2"/>
  <c r="F48" i="2"/>
  <c r="F52" i="2"/>
  <c r="F53" i="2"/>
  <c r="F54" i="2"/>
  <c r="F55" i="2"/>
  <c r="F56" i="2"/>
  <c r="F58" i="2"/>
  <c r="F61" i="2"/>
  <c r="F62" i="2"/>
  <c r="F63" i="2"/>
  <c r="F64" i="2"/>
  <c r="F65" i="2"/>
  <c r="F68" i="2"/>
  <c r="F69" i="2"/>
  <c r="F70" i="2"/>
  <c r="F71" i="2"/>
  <c r="F72" i="2"/>
  <c r="F73" i="2"/>
  <c r="F77" i="2"/>
  <c r="F78" i="2"/>
  <c r="F79" i="2"/>
  <c r="F80" i="2"/>
  <c r="F81" i="2"/>
  <c r="F82" i="2"/>
  <c r="F86" i="2"/>
  <c r="F87" i="2"/>
  <c r="F88" i="2"/>
  <c r="F89" i="2"/>
  <c r="F90" i="2"/>
  <c r="F94" i="2"/>
  <c r="F96" i="2"/>
  <c r="F97" i="2"/>
  <c r="F98" i="2"/>
  <c r="F101" i="2"/>
  <c r="F102" i="2"/>
  <c r="F103" i="2"/>
  <c r="F105" i="2"/>
  <c r="F106" i="2"/>
  <c r="F108" i="2"/>
  <c r="F109" i="2"/>
  <c r="F110" i="2"/>
  <c r="F111" i="2"/>
  <c r="F112" i="2"/>
  <c r="F113" i="2"/>
  <c r="F114" i="2"/>
  <c r="F117" i="2"/>
  <c r="F118" i="2"/>
  <c r="F119" i="2"/>
  <c r="F120" i="2"/>
  <c r="F121" i="2"/>
  <c r="F122" i="2"/>
  <c r="F125" i="2"/>
  <c r="F126" i="2"/>
  <c r="F127" i="2"/>
  <c r="F128" i="2"/>
  <c r="F129" i="2"/>
  <c r="F134" i="2"/>
  <c r="F135" i="2"/>
  <c r="F136" i="2"/>
  <c r="F138" i="2"/>
  <c r="F141" i="2"/>
  <c r="F142" i="2"/>
  <c r="F143" i="2"/>
  <c r="F144" i="2"/>
  <c r="F145" i="2"/>
  <c r="F150" i="2"/>
  <c r="F151" i="2"/>
  <c r="F152" i="2"/>
  <c r="F153" i="2"/>
  <c r="F154" i="2"/>
  <c r="F157" i="2"/>
  <c r="F158" i="2"/>
  <c r="F159" i="2"/>
  <c r="F161" i="2"/>
  <c r="F162" i="2"/>
  <c r="F165" i="2"/>
  <c r="F166" i="2"/>
  <c r="F168" i="2"/>
  <c r="F169" i="2"/>
  <c r="F172" i="2"/>
  <c r="F174" i="2"/>
  <c r="F176" i="2"/>
  <c r="F178" i="2"/>
  <c r="F181" i="2"/>
  <c r="F182" i="2"/>
  <c r="F185" i="2"/>
  <c r="F186" i="2"/>
  <c r="F189" i="2"/>
  <c r="F190" i="2"/>
  <c r="F192" i="2"/>
  <c r="F193" i="2"/>
  <c r="F194" i="2"/>
  <c r="F196" i="2"/>
  <c r="F197" i="2"/>
  <c r="F198" i="2"/>
  <c r="F200" i="2"/>
  <c r="F201" i="2"/>
  <c r="F202" i="2"/>
  <c r="F205" i="2"/>
  <c r="F206" i="2"/>
  <c r="F209" i="2"/>
  <c r="F210" i="2"/>
  <c r="F211" i="2"/>
  <c r="F213" i="2"/>
  <c r="F214" i="2"/>
  <c r="F216" i="2"/>
  <c r="F218" i="2"/>
  <c r="F222" i="2"/>
  <c r="F223" i="2"/>
  <c r="F224" i="2"/>
  <c r="F225" i="2"/>
  <c r="F226" i="2"/>
  <c r="F230" i="2"/>
  <c r="F232" i="2"/>
  <c r="F233" i="2"/>
  <c r="F234" i="2"/>
  <c r="F236" i="2"/>
  <c r="F237" i="2"/>
  <c r="F238" i="2"/>
  <c r="F240" i="2"/>
  <c r="F241" i="2"/>
  <c r="F242" i="2"/>
  <c r="F245" i="2"/>
  <c r="F246" i="2"/>
  <c r="F247" i="2"/>
  <c r="F248" i="2"/>
  <c r="F249" i="2"/>
  <c r="F250" i="2"/>
  <c r="F253" i="2"/>
  <c r="F254" i="2"/>
  <c r="F256" i="2"/>
  <c r="F257" i="2"/>
  <c r="F258" i="2"/>
  <c r="F261" i="2"/>
  <c r="F262" i="2"/>
  <c r="F264" i="2"/>
  <c r="F265" i="2"/>
  <c r="F266" i="2"/>
  <c r="F269" i="2"/>
  <c r="F270" i="2"/>
  <c r="F272" i="2"/>
  <c r="F273" i="2"/>
  <c r="F274" i="2"/>
  <c r="F278" i="2"/>
  <c r="F282" i="2"/>
  <c r="F285" i="2"/>
  <c r="F286" i="2"/>
  <c r="F287" i="2"/>
  <c r="F293" i="2"/>
  <c r="F294" i="2"/>
  <c r="F296" i="2"/>
  <c r="F297" i="2"/>
  <c r="F300" i="2"/>
  <c r="F301" i="2"/>
  <c r="F302" i="2"/>
  <c r="F303" i="2"/>
  <c r="F304" i="2"/>
  <c r="F306" i="2"/>
  <c r="F309" i="2"/>
  <c r="F310" i="2"/>
  <c r="F311" i="2"/>
  <c r="F313" i="2"/>
  <c r="F314" i="2"/>
  <c r="F317" i="2"/>
  <c r="F318" i="2"/>
  <c r="F319" i="2"/>
  <c r="F320" i="2"/>
  <c r="F321" i="2"/>
  <c r="F324" i="2"/>
  <c r="F326" i="2"/>
  <c r="F328" i="2"/>
  <c r="F329" i="2"/>
  <c r="F330" i="2"/>
  <c r="F333" i="2"/>
  <c r="F334" i="2"/>
  <c r="F336" i="2"/>
  <c r="F337" i="2"/>
  <c r="F338" i="2"/>
  <c r="F341" i="2"/>
  <c r="F342" i="2"/>
  <c r="F344" i="2"/>
  <c r="F346" i="2"/>
  <c r="F349" i="2"/>
  <c r="F350" i="2"/>
  <c r="F352" i="2"/>
  <c r="F353" i="2"/>
  <c r="F354" i="2"/>
  <c r="F357" i="2"/>
  <c r="F358" i="2"/>
  <c r="F359" i="2"/>
  <c r="F360" i="2"/>
  <c r="F362" i="2"/>
  <c r="F364" i="2"/>
  <c r="F365" i="2"/>
  <c r="F366" i="2"/>
  <c r="F368" i="2"/>
  <c r="F369" i="2"/>
  <c r="F373" i="2"/>
  <c r="F374" i="2"/>
  <c r="F376" i="2"/>
  <c r="F377" i="2"/>
  <c r="F378" i="2"/>
  <c r="F381" i="2"/>
  <c r="F382" i="2"/>
  <c r="F384" i="2"/>
  <c r="F385" i="2"/>
  <c r="F390" i="2"/>
  <c r="F392" i="2"/>
  <c r="F394" i="2"/>
  <c r="F397" i="2"/>
  <c r="F398" i="2"/>
  <c r="F400" i="2"/>
  <c r="F401" i="2"/>
  <c r="F402" i="2"/>
  <c r="F406" i="2"/>
  <c r="F409" i="2"/>
  <c r="F410" i="2"/>
  <c r="F413" i="2"/>
  <c r="F414" i="2"/>
  <c r="F417" i="2"/>
  <c r="F418" i="2"/>
  <c r="F421" i="2"/>
  <c r="F422" i="2"/>
  <c r="F424" i="2"/>
  <c r="F428" i="2"/>
  <c r="F429" i="2"/>
  <c r="F430" i="2"/>
  <c r="F432" i="2"/>
  <c r="F434" i="2"/>
  <c r="F437" i="2"/>
  <c r="F438" i="2"/>
  <c r="F440" i="2"/>
  <c r="F441" i="2"/>
  <c r="F442" i="2"/>
  <c r="F445" i="2"/>
  <c r="F446" i="2"/>
  <c r="F447" i="2"/>
  <c r="F452" i="2"/>
  <c r="F453" i="2"/>
  <c r="F454" i="2"/>
  <c r="F456" i="2"/>
  <c r="F460" i="2"/>
  <c r="F461" i="2"/>
  <c r="F462" i="2"/>
  <c r="F464" i="2"/>
  <c r="F465" i="2"/>
  <c r="F468" i="2"/>
  <c r="F470" i="2"/>
  <c r="F471" i="2"/>
  <c r="F472" i="2"/>
  <c r="F474" i="2"/>
  <c r="F476" i="2"/>
  <c r="F477" i="2"/>
  <c r="F478" i="2"/>
  <c r="F481" i="2"/>
  <c r="F482" i="2"/>
  <c r="F484" i="2"/>
  <c r="F485" i="2"/>
  <c r="F486" i="2"/>
  <c r="F488" i="2"/>
  <c r="F489" i="2"/>
  <c r="F490" i="2"/>
  <c r="F492" i="2"/>
  <c r="F493" i="2"/>
  <c r="F494" i="2"/>
  <c r="F495" i="2"/>
  <c r="F497" i="2"/>
  <c r="F500" i="2"/>
  <c r="F501" i="2"/>
  <c r="F502" i="2"/>
  <c r="F503" i="2"/>
  <c r="F504" i="2"/>
  <c r="F508" i="2"/>
  <c r="F509" i="2"/>
  <c r="F510" i="2"/>
  <c r="F512" i="2"/>
  <c r="F513" i="2"/>
  <c r="F516" i="2"/>
  <c r="F517" i="2"/>
  <c r="F518" i="2"/>
  <c r="F520" i="2"/>
  <c r="F522" i="2"/>
  <c r="F524" i="2"/>
  <c r="F525" i="2"/>
  <c r="F526" i="2"/>
  <c r="F528" i="2"/>
  <c r="F529" i="2"/>
  <c r="F532" i="2"/>
  <c r="F533" i="2"/>
  <c r="F534" i="2"/>
  <c r="F535" i="2"/>
  <c r="G46" i="2"/>
  <c r="G48" i="2"/>
  <c r="G50" i="2"/>
  <c r="G52" i="2"/>
  <c r="G53" i="2"/>
  <c r="G54" i="2"/>
  <c r="G55" i="2"/>
  <c r="G56" i="2"/>
  <c r="G58" i="2"/>
  <c r="G59" i="2"/>
  <c r="G62" i="2"/>
  <c r="G63" i="2"/>
  <c r="G64" i="2"/>
  <c r="G65" i="2"/>
  <c r="G67" i="2"/>
  <c r="G68" i="2"/>
  <c r="G69" i="2"/>
  <c r="G70" i="2"/>
  <c r="G71" i="2"/>
  <c r="G72" i="2"/>
  <c r="G74" i="2"/>
  <c r="G76" i="2"/>
  <c r="G77" i="2"/>
  <c r="G78" i="2"/>
  <c r="G79" i="2"/>
  <c r="G80" i="2"/>
  <c r="G81" i="2"/>
  <c r="G82" i="2"/>
  <c r="G84" i="2"/>
  <c r="G85" i="2"/>
  <c r="G86" i="2"/>
  <c r="G87" i="2"/>
  <c r="G88" i="2"/>
  <c r="G89" i="2"/>
  <c r="G90" i="2"/>
  <c r="G92" i="2"/>
  <c r="G93" i="2"/>
  <c r="G94" i="2"/>
  <c r="G96" i="2"/>
  <c r="G97" i="2"/>
  <c r="G98" i="2"/>
  <c r="G100" i="2"/>
  <c r="G101" i="2"/>
  <c r="G102" i="2"/>
  <c r="G103" i="2"/>
  <c r="G108" i="2"/>
  <c r="G109" i="2"/>
  <c r="G110" i="2"/>
  <c r="G111" i="2"/>
  <c r="G112" i="2"/>
  <c r="G114" i="2"/>
  <c r="G116" i="2"/>
  <c r="G117" i="2"/>
  <c r="G118" i="2"/>
  <c r="G119" i="2"/>
  <c r="G120" i="2"/>
  <c r="G121" i="2"/>
  <c r="G122" i="2"/>
  <c r="G124" i="2"/>
  <c r="G125" i="2"/>
  <c r="G126" i="2"/>
  <c r="G127" i="2"/>
  <c r="G128" i="2"/>
  <c r="G129" i="2"/>
  <c r="G130" i="2"/>
  <c r="G132" i="2"/>
  <c r="G134" i="2"/>
  <c r="G136" i="2"/>
  <c r="G138" i="2"/>
  <c r="G140" i="2"/>
  <c r="G141" i="2"/>
  <c r="G142" i="2"/>
  <c r="G143" i="2"/>
  <c r="G144" i="2"/>
  <c r="G145" i="2"/>
  <c r="G146" i="2"/>
  <c r="G148" i="2"/>
  <c r="G149" i="2"/>
  <c r="G150" i="2"/>
  <c r="G151" i="2"/>
  <c r="G152" i="2"/>
  <c r="G153" i="2"/>
  <c r="G154" i="2"/>
  <c r="G156" i="2"/>
  <c r="G157" i="2"/>
  <c r="G158" i="2"/>
  <c r="G161" i="2"/>
  <c r="G162" i="2"/>
  <c r="G164" i="2"/>
  <c r="G165" i="2"/>
  <c r="G166" i="2"/>
  <c r="G168" i="2"/>
  <c r="G172" i="2"/>
  <c r="G173" i="2"/>
  <c r="G174" i="2"/>
  <c r="G176" i="2"/>
  <c r="G178" i="2"/>
  <c r="G180" i="2"/>
  <c r="G181" i="2"/>
  <c r="G182" i="2"/>
  <c r="G185" i="2"/>
  <c r="G186" i="2"/>
  <c r="G188" i="2"/>
  <c r="G189" i="2"/>
  <c r="G190" i="2"/>
  <c r="G192" i="2"/>
  <c r="G193" i="2"/>
  <c r="G194" i="2"/>
  <c r="G196" i="2"/>
  <c r="G197" i="2"/>
  <c r="G198" i="2"/>
  <c r="G200" i="2"/>
  <c r="G201" i="2"/>
  <c r="G202" i="2"/>
  <c r="G204" i="2"/>
  <c r="G205" i="2"/>
  <c r="G206" i="2"/>
  <c r="G209" i="2"/>
  <c r="G210" i="2"/>
  <c r="G212" i="2"/>
  <c r="G213" i="2"/>
  <c r="G214" i="2"/>
  <c r="G216" i="2"/>
  <c r="G218" i="2"/>
  <c r="G220" i="2"/>
  <c r="G222" i="2"/>
  <c r="G224" i="2"/>
  <c r="G225" i="2"/>
  <c r="G226" i="2"/>
  <c r="G228" i="2"/>
  <c r="G229" i="2"/>
  <c r="G230" i="2"/>
  <c r="G233" i="2"/>
  <c r="G234" i="2"/>
  <c r="G236" i="2"/>
  <c r="G237" i="2"/>
  <c r="G238" i="2"/>
  <c r="G240" i="2"/>
  <c r="G242" i="2"/>
  <c r="G244" i="2"/>
  <c r="G245" i="2"/>
  <c r="G246" i="2"/>
  <c r="G248" i="2"/>
  <c r="G249" i="2"/>
  <c r="G250" i="2"/>
  <c r="G252" i="2"/>
  <c r="G253" i="2"/>
  <c r="G254" i="2"/>
  <c r="G256" i="2"/>
  <c r="G258" i="2"/>
  <c r="G260" i="2"/>
  <c r="G261" i="2"/>
  <c r="G262" i="2"/>
  <c r="G264" i="2"/>
  <c r="G266" i="2"/>
  <c r="G268" i="2"/>
  <c r="G269" i="2"/>
  <c r="G270" i="2"/>
  <c r="G272" i="2"/>
  <c r="G273" i="2"/>
  <c r="G274" i="2"/>
  <c r="G276" i="2"/>
  <c r="G278" i="2"/>
  <c r="G280" i="2"/>
  <c r="G282" i="2"/>
  <c r="G284" i="2"/>
  <c r="G285" i="2"/>
  <c r="G286" i="2"/>
  <c r="G292" i="2"/>
  <c r="G293" i="2"/>
  <c r="G294" i="2"/>
  <c r="G296" i="2"/>
  <c r="G297" i="2"/>
  <c r="G298" i="2"/>
  <c r="G300" i="2"/>
  <c r="G301" i="2"/>
  <c r="G302" i="2"/>
  <c r="G304" i="2"/>
  <c r="G306" i="2"/>
  <c r="G308" i="2"/>
  <c r="G309" i="2"/>
  <c r="G310" i="2"/>
  <c r="G314" i="2"/>
  <c r="G316" i="2"/>
  <c r="G317" i="2"/>
  <c r="G318" i="2"/>
  <c r="G320" i="2"/>
  <c r="G321" i="2"/>
  <c r="G324" i="2"/>
  <c r="G325" i="2"/>
  <c r="G326" i="2"/>
  <c r="G328" i="2"/>
  <c r="G329" i="2"/>
  <c r="G330" i="2"/>
  <c r="G333" i="2"/>
  <c r="G334" i="2"/>
  <c r="G336" i="2"/>
  <c r="G337" i="2"/>
  <c r="G338" i="2"/>
  <c r="G340" i="2"/>
  <c r="G341" i="2"/>
  <c r="G342" i="2"/>
  <c r="G344" i="2"/>
  <c r="G346" i="2"/>
  <c r="G348" i="2"/>
  <c r="G349" i="2"/>
  <c r="G350" i="2"/>
  <c r="G352" i="2"/>
  <c r="G353" i="2"/>
  <c r="G354" i="2"/>
  <c r="G356" i="2"/>
  <c r="G357" i="2"/>
  <c r="G358" i="2"/>
  <c r="G360" i="2"/>
  <c r="G361" i="2"/>
  <c r="G362" i="2"/>
  <c r="G364" i="2"/>
  <c r="G365" i="2"/>
  <c r="G366" i="2"/>
  <c r="G368" i="2"/>
  <c r="G369" i="2"/>
  <c r="G372" i="2"/>
  <c r="G373" i="2"/>
  <c r="G374" i="2"/>
  <c r="G376" i="2"/>
  <c r="G377" i="2"/>
  <c r="G378" i="2"/>
  <c r="G380" i="2"/>
  <c r="G381" i="2"/>
  <c r="G382" i="2"/>
  <c r="G384" i="2"/>
  <c r="G385" i="2"/>
  <c r="G386" i="2"/>
  <c r="G388" i="2"/>
  <c r="G389" i="2"/>
  <c r="G390" i="2"/>
  <c r="G392" i="2"/>
  <c r="G394" i="2"/>
  <c r="G396" i="2"/>
  <c r="G397" i="2"/>
  <c r="G398" i="2"/>
  <c r="G400" i="2"/>
  <c r="G401" i="2"/>
  <c r="G402" i="2"/>
  <c r="G406" i="2"/>
  <c r="G409" i="2"/>
  <c r="G410" i="2"/>
  <c r="G411" i="2"/>
  <c r="G412" i="2"/>
  <c r="G413" i="2"/>
  <c r="G414" i="2"/>
  <c r="G417" i="2"/>
  <c r="G418" i="2"/>
  <c r="G420" i="2"/>
  <c r="G421" i="2"/>
  <c r="G422" i="2"/>
  <c r="G424" i="2"/>
  <c r="G425" i="2"/>
  <c r="G426" i="2"/>
  <c r="G428" i="2"/>
  <c r="G429" i="2"/>
  <c r="G430" i="2"/>
  <c r="G432" i="2"/>
  <c r="G434" i="2"/>
  <c r="G436" i="2"/>
  <c r="G437" i="2"/>
  <c r="G438" i="2"/>
  <c r="G440" i="2"/>
  <c r="G441" i="2"/>
  <c r="G442" i="2"/>
  <c r="G444" i="2"/>
  <c r="G445" i="2"/>
  <c r="G446" i="2"/>
  <c r="G449" i="2"/>
  <c r="G450" i="2"/>
  <c r="G452" i="2"/>
  <c r="G453" i="2"/>
  <c r="G454" i="2"/>
  <c r="G456" i="2"/>
  <c r="G457" i="2"/>
  <c r="G460" i="2"/>
  <c r="G461" i="2"/>
  <c r="G462" i="2"/>
  <c r="G464" i="2"/>
  <c r="G465" i="2"/>
  <c r="G466" i="2"/>
  <c r="G468" i="2"/>
  <c r="G470" i="2"/>
  <c r="G472" i="2"/>
  <c r="G473" i="2"/>
  <c r="G474" i="2"/>
  <c r="G476" i="2"/>
  <c r="G477" i="2"/>
  <c r="G478" i="2"/>
  <c r="G481" i="2"/>
  <c r="G482" i="2"/>
  <c r="G484" i="2"/>
  <c r="G485" i="2"/>
  <c r="G486" i="2"/>
  <c r="G488" i="2"/>
  <c r="G489" i="2"/>
  <c r="G490" i="2"/>
  <c r="G492" i="2"/>
  <c r="G493" i="2"/>
  <c r="G494" i="2"/>
  <c r="G497" i="2"/>
  <c r="G498" i="2"/>
  <c r="G500" i="2"/>
  <c r="G501" i="2"/>
  <c r="G502" i="2"/>
  <c r="G505" i="2"/>
  <c r="G506" i="2"/>
  <c r="G508" i="2"/>
  <c r="G509" i="2"/>
  <c r="G510" i="2"/>
  <c r="G512" i="2"/>
  <c r="G513" i="2"/>
  <c r="G516" i="2"/>
  <c r="G517" i="2"/>
  <c r="G518" i="2"/>
  <c r="G520" i="2"/>
  <c r="G522" i="2"/>
  <c r="G524" i="2"/>
  <c r="G526" i="2"/>
  <c r="G528" i="2"/>
  <c r="G529" i="2"/>
  <c r="G532" i="2"/>
  <c r="G533" i="2"/>
  <c r="G534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B32" i="2"/>
  <c r="C32" i="2" s="1"/>
  <c r="B33" i="2"/>
  <c r="B34" i="2"/>
  <c r="C34" i="2" s="1"/>
  <c r="B35" i="2"/>
  <c r="C35" i="2" s="1"/>
  <c r="B36" i="2"/>
  <c r="B37" i="2"/>
  <c r="C37" i="2" s="1"/>
  <c r="B38" i="2"/>
  <c r="C38" i="2" s="1"/>
  <c r="B39" i="2"/>
  <c r="C39" i="2" s="1"/>
  <c r="B40" i="2"/>
  <c r="C40" i="2" s="1"/>
  <c r="B41" i="2"/>
  <c r="B42" i="2"/>
  <c r="C42" i="2" s="1"/>
  <c r="B43" i="2"/>
  <c r="C43" i="2" s="1"/>
  <c r="B44" i="2"/>
  <c r="B45" i="2"/>
  <c r="C45" i="2" s="1"/>
  <c r="C33" i="2"/>
  <c r="C36" i="2"/>
  <c r="C41" i="2"/>
  <c r="D41" i="2" s="1"/>
  <c r="C44" i="2"/>
  <c r="E44" i="2" s="1"/>
  <c r="E41" i="2"/>
  <c r="F459" i="2" l="1"/>
  <c r="E459" i="2"/>
  <c r="D459" i="2"/>
  <c r="G459" i="2"/>
  <c r="F491" i="2"/>
  <c r="G491" i="2"/>
  <c r="D491" i="2"/>
  <c r="F451" i="2"/>
  <c r="D451" i="2"/>
  <c r="G451" i="2"/>
  <c r="E419" i="2"/>
  <c r="D419" i="2"/>
  <c r="F419" i="2"/>
  <c r="F387" i="2"/>
  <c r="E387" i="2"/>
  <c r="G387" i="2"/>
  <c r="D387" i="2"/>
  <c r="D363" i="2"/>
  <c r="E363" i="2"/>
  <c r="F363" i="2"/>
  <c r="G363" i="2"/>
  <c r="E331" i="2"/>
  <c r="G331" i="2"/>
  <c r="F331" i="2"/>
  <c r="F299" i="2"/>
  <c r="D299" i="2"/>
  <c r="E299" i="2"/>
  <c r="G299" i="2"/>
  <c r="G267" i="2"/>
  <c r="E267" i="2"/>
  <c r="D243" i="2"/>
  <c r="F243" i="2"/>
  <c r="E243" i="2"/>
  <c r="E211" i="2"/>
  <c r="D211" i="2"/>
  <c r="D187" i="2"/>
  <c r="E187" i="2"/>
  <c r="G187" i="2"/>
  <c r="F187" i="2"/>
  <c r="E171" i="2"/>
  <c r="D171" i="2"/>
  <c r="G171" i="2"/>
  <c r="E163" i="2"/>
  <c r="F163" i="2"/>
  <c r="D163" i="2"/>
  <c r="G163" i="2"/>
  <c r="D155" i="2"/>
  <c r="F155" i="2"/>
  <c r="G155" i="2"/>
  <c r="E155" i="2"/>
  <c r="F147" i="2"/>
  <c r="E147" i="2"/>
  <c r="G147" i="2"/>
  <c r="D147" i="2"/>
  <c r="D139" i="2"/>
  <c r="E139" i="2"/>
  <c r="F139" i="2"/>
  <c r="G139" i="2"/>
  <c r="E131" i="2"/>
  <c r="D131" i="2"/>
  <c r="F131" i="2"/>
  <c r="G131" i="2"/>
  <c r="E123" i="2"/>
  <c r="G123" i="2"/>
  <c r="D115" i="2"/>
  <c r="E115" i="2"/>
  <c r="G115" i="2"/>
  <c r="F115" i="2"/>
  <c r="E107" i="2"/>
  <c r="D107" i="2"/>
  <c r="G107" i="2"/>
  <c r="F107" i="2"/>
  <c r="F99" i="2"/>
  <c r="E99" i="2"/>
  <c r="E91" i="2"/>
  <c r="D91" i="2"/>
  <c r="F91" i="2"/>
  <c r="G91" i="2"/>
  <c r="F83" i="2"/>
  <c r="D83" i="2"/>
  <c r="E83" i="2"/>
  <c r="G83" i="2"/>
  <c r="D40" i="2"/>
  <c r="E40" i="2"/>
  <c r="G40" i="2"/>
  <c r="D32" i="2"/>
  <c r="E32" i="2"/>
  <c r="G355" i="2"/>
  <c r="G283" i="2"/>
  <c r="D123" i="2"/>
  <c r="F450" i="2"/>
  <c r="D450" i="2"/>
  <c r="E450" i="2"/>
  <c r="D36" i="2"/>
  <c r="G36" i="2"/>
  <c r="E36" i="2"/>
  <c r="G419" i="2"/>
  <c r="F171" i="2"/>
  <c r="E355" i="2"/>
  <c r="D267" i="2"/>
  <c r="E345" i="2"/>
  <c r="F345" i="2"/>
  <c r="G345" i="2"/>
  <c r="F74" i="2"/>
  <c r="E74" i="2"/>
  <c r="D74" i="2"/>
  <c r="E49" i="2"/>
  <c r="F49" i="2"/>
  <c r="G49" i="2"/>
  <c r="D49" i="2"/>
  <c r="D521" i="2"/>
  <c r="E521" i="2"/>
  <c r="F521" i="2"/>
  <c r="G521" i="2"/>
  <c r="D433" i="2"/>
  <c r="E433" i="2"/>
  <c r="F433" i="2"/>
  <c r="G433" i="2"/>
  <c r="E393" i="2"/>
  <c r="D393" i="2"/>
  <c r="G393" i="2"/>
  <c r="F393" i="2"/>
  <c r="G305" i="2"/>
  <c r="D305" i="2"/>
  <c r="F305" i="2"/>
  <c r="E305" i="2"/>
  <c r="D265" i="2"/>
  <c r="G265" i="2"/>
  <c r="E265" i="2"/>
  <c r="D177" i="2"/>
  <c r="G177" i="2"/>
  <c r="F177" i="2"/>
  <c r="E177" i="2"/>
  <c r="G175" i="2"/>
  <c r="F175" i="2"/>
  <c r="E175" i="2"/>
  <c r="D175" i="2"/>
  <c r="F332" i="2"/>
  <c r="E332" i="2"/>
  <c r="G332" i="2"/>
  <c r="D332" i="2"/>
  <c r="F523" i="2"/>
  <c r="E523" i="2"/>
  <c r="D523" i="2"/>
  <c r="F475" i="2"/>
  <c r="D475" i="2"/>
  <c r="D443" i="2"/>
  <c r="E443" i="2"/>
  <c r="F443" i="2"/>
  <c r="G443" i="2"/>
  <c r="D411" i="2"/>
  <c r="E411" i="2"/>
  <c r="F411" i="2"/>
  <c r="D339" i="2"/>
  <c r="G339" i="2"/>
  <c r="E339" i="2"/>
  <c r="F339" i="2"/>
  <c r="D307" i="2"/>
  <c r="F307" i="2"/>
  <c r="E283" i="2"/>
  <c r="F283" i="2"/>
  <c r="D259" i="2"/>
  <c r="F259" i="2"/>
  <c r="G259" i="2"/>
  <c r="F227" i="2"/>
  <c r="E227" i="2"/>
  <c r="G227" i="2"/>
  <c r="D227" i="2"/>
  <c r="D203" i="2"/>
  <c r="E203" i="2"/>
  <c r="G203" i="2"/>
  <c r="E179" i="2"/>
  <c r="D179" i="2"/>
  <c r="G179" i="2"/>
  <c r="D33" i="2"/>
  <c r="G33" i="2"/>
  <c r="E33" i="2"/>
  <c r="G427" i="2"/>
  <c r="D99" i="2"/>
  <c r="E160" i="2"/>
  <c r="G160" i="2"/>
  <c r="D160" i="2"/>
  <c r="F160" i="2"/>
  <c r="E307" i="2"/>
  <c r="D514" i="2"/>
  <c r="F514" i="2"/>
  <c r="E514" i="2"/>
  <c r="D439" i="2"/>
  <c r="G439" i="2"/>
  <c r="E439" i="2"/>
  <c r="F439" i="2"/>
  <c r="D303" i="2"/>
  <c r="G303" i="2"/>
  <c r="E303" i="2"/>
  <c r="D199" i="2"/>
  <c r="F199" i="2"/>
  <c r="G199" i="2"/>
  <c r="E199" i="2"/>
  <c r="G515" i="2"/>
  <c r="G211" i="2"/>
  <c r="G99" i="2"/>
  <c r="F203" i="2"/>
  <c r="F179" i="2"/>
  <c r="D345" i="2"/>
  <c r="D487" i="2"/>
  <c r="G487" i="2"/>
  <c r="F487" i="2"/>
  <c r="E487" i="2"/>
  <c r="D277" i="2"/>
  <c r="E277" i="2"/>
  <c r="G277" i="2"/>
  <c r="F277" i="2"/>
  <c r="D170" i="2"/>
  <c r="G170" i="2"/>
  <c r="F170" i="2"/>
  <c r="D66" i="2"/>
  <c r="F66" i="2"/>
  <c r="E66" i="2"/>
  <c r="G66" i="2"/>
  <c r="D507" i="2"/>
  <c r="F507" i="2"/>
  <c r="E507" i="2"/>
  <c r="G507" i="2"/>
  <c r="D483" i="2"/>
  <c r="F483" i="2"/>
  <c r="E483" i="2"/>
  <c r="G483" i="2"/>
  <c r="D427" i="2"/>
  <c r="F427" i="2"/>
  <c r="F395" i="2"/>
  <c r="E395" i="2"/>
  <c r="G395" i="2"/>
  <c r="E323" i="2"/>
  <c r="D323" i="2"/>
  <c r="G323" i="2"/>
  <c r="E251" i="2"/>
  <c r="F251" i="2"/>
  <c r="F219" i="2"/>
  <c r="D219" i="2"/>
  <c r="G219" i="2"/>
  <c r="E219" i="2"/>
  <c r="D195" i="2"/>
  <c r="F195" i="2"/>
  <c r="E195" i="2"/>
  <c r="D221" i="2"/>
  <c r="E221" i="2"/>
  <c r="F221" i="2"/>
  <c r="D45" i="2"/>
  <c r="E45" i="2"/>
  <c r="E491" i="2"/>
  <c r="D530" i="2"/>
  <c r="E530" i="2"/>
  <c r="F530" i="2"/>
  <c r="G530" i="2"/>
  <c r="D293" i="2"/>
  <c r="E293" i="2"/>
  <c r="D463" i="2"/>
  <c r="G463" i="2"/>
  <c r="E463" i="2"/>
  <c r="D415" i="2"/>
  <c r="G415" i="2"/>
  <c r="F415" i="2"/>
  <c r="D335" i="2"/>
  <c r="G335" i="2"/>
  <c r="F335" i="2"/>
  <c r="E335" i="2"/>
  <c r="D311" i="2"/>
  <c r="G311" i="2"/>
  <c r="E311" i="2"/>
  <c r="D231" i="2"/>
  <c r="G231" i="2"/>
  <c r="E231" i="2"/>
  <c r="F231" i="2"/>
  <c r="G32" i="2"/>
  <c r="G514" i="2"/>
  <c r="G275" i="2"/>
  <c r="G243" i="2"/>
  <c r="G221" i="2"/>
  <c r="F463" i="2"/>
  <c r="F371" i="2"/>
  <c r="F275" i="2"/>
  <c r="E259" i="2"/>
  <c r="D395" i="2"/>
  <c r="D331" i="2"/>
  <c r="G527" i="2"/>
  <c r="D527" i="2"/>
  <c r="E527" i="2"/>
  <c r="F527" i="2"/>
  <c r="F290" i="2"/>
  <c r="E290" i="2"/>
  <c r="G290" i="2"/>
  <c r="D290" i="2"/>
  <c r="D44" i="2"/>
  <c r="G44" i="2"/>
  <c r="G408" i="2"/>
  <c r="E408" i="2"/>
  <c r="F408" i="2"/>
  <c r="D531" i="2"/>
  <c r="E531" i="2"/>
  <c r="F531" i="2"/>
  <c r="G531" i="2"/>
  <c r="F499" i="2"/>
  <c r="G499" i="2"/>
  <c r="D499" i="2"/>
  <c r="E499" i="2"/>
  <c r="D467" i="2"/>
  <c r="F467" i="2"/>
  <c r="E467" i="2"/>
  <c r="G467" i="2"/>
  <c r="E435" i="2"/>
  <c r="D435" i="2"/>
  <c r="F435" i="2"/>
  <c r="G435" i="2"/>
  <c r="D403" i="2"/>
  <c r="E403" i="2"/>
  <c r="G403" i="2"/>
  <c r="F403" i="2"/>
  <c r="D379" i="2"/>
  <c r="E379" i="2"/>
  <c r="F379" i="2"/>
  <c r="D347" i="2"/>
  <c r="G347" i="2"/>
  <c r="E347" i="2"/>
  <c r="F347" i="2"/>
  <c r="E315" i="2"/>
  <c r="D315" i="2"/>
  <c r="F315" i="2"/>
  <c r="D291" i="2"/>
  <c r="F291" i="2"/>
  <c r="E291" i="2"/>
  <c r="G291" i="2"/>
  <c r="F235" i="2"/>
  <c r="D235" i="2"/>
  <c r="E235" i="2"/>
  <c r="G448" i="2"/>
  <c r="D448" i="2"/>
  <c r="F448" i="2"/>
  <c r="E448" i="2"/>
  <c r="D133" i="2"/>
  <c r="F133" i="2"/>
  <c r="G133" i="2"/>
  <c r="G371" i="2"/>
  <c r="F323" i="2"/>
  <c r="F267" i="2"/>
  <c r="E475" i="2"/>
  <c r="D370" i="2"/>
  <c r="E370" i="2"/>
  <c r="F370" i="2"/>
  <c r="D351" i="2"/>
  <c r="E351" i="2"/>
  <c r="F351" i="2"/>
  <c r="G351" i="2"/>
  <c r="D279" i="2"/>
  <c r="E279" i="2"/>
  <c r="G279" i="2"/>
  <c r="F279" i="2"/>
  <c r="G523" i="2"/>
  <c r="G251" i="2"/>
  <c r="F123" i="2"/>
  <c r="E515" i="2"/>
  <c r="D371" i="2"/>
  <c r="D355" i="2"/>
  <c r="F380" i="2"/>
  <c r="D380" i="2"/>
  <c r="D75" i="2"/>
  <c r="F75" i="2"/>
  <c r="D67" i="2"/>
  <c r="E67" i="2"/>
  <c r="F67" i="2"/>
  <c r="E59" i="2"/>
  <c r="D59" i="2"/>
  <c r="F59" i="2"/>
  <c r="D51" i="2"/>
  <c r="E51" i="2"/>
  <c r="F51" i="2"/>
  <c r="G525" i="2"/>
  <c r="G75" i="2"/>
  <c r="F322" i="2"/>
  <c r="E417" i="2"/>
  <c r="E404" i="2"/>
  <c r="D449" i="2"/>
  <c r="F449" i="2"/>
  <c r="G159" i="2"/>
  <c r="D159" i="2"/>
  <c r="D132" i="2"/>
  <c r="F132" i="2"/>
  <c r="E132" i="2"/>
  <c r="E498" i="2"/>
  <c r="F498" i="2"/>
  <c r="F386" i="2"/>
  <c r="D386" i="2"/>
  <c r="D258" i="2"/>
  <c r="E258" i="2"/>
  <c r="D130" i="2"/>
  <c r="E130" i="2"/>
  <c r="F130" i="2"/>
  <c r="D137" i="2"/>
  <c r="F137" i="2"/>
  <c r="G137" i="2"/>
  <c r="E137" i="2"/>
  <c r="D57" i="2"/>
  <c r="F57" i="2"/>
  <c r="G57" i="2"/>
  <c r="E57" i="2"/>
  <c r="F405" i="2"/>
  <c r="D405" i="2"/>
  <c r="F289" i="2"/>
  <c r="G289" i="2"/>
  <c r="D289" i="2"/>
  <c r="D208" i="2"/>
  <c r="F208" i="2"/>
  <c r="G208" i="2"/>
  <c r="E208" i="2"/>
  <c r="G73" i="2"/>
  <c r="E73" i="2"/>
  <c r="D312" i="2"/>
  <c r="E312" i="2"/>
  <c r="G312" i="2"/>
  <c r="D232" i="2"/>
  <c r="G232" i="2"/>
  <c r="E232" i="2"/>
  <c r="D60" i="2"/>
  <c r="F60" i="2"/>
  <c r="D503" i="2"/>
  <c r="E503" i="2"/>
  <c r="G503" i="2"/>
  <c r="D495" i="2"/>
  <c r="G495" i="2"/>
  <c r="E495" i="2"/>
  <c r="D479" i="2"/>
  <c r="G479" i="2"/>
  <c r="D471" i="2"/>
  <c r="E471" i="2"/>
  <c r="G471" i="2"/>
  <c r="D455" i="2"/>
  <c r="G455" i="2"/>
  <c r="E455" i="2"/>
  <c r="D447" i="2"/>
  <c r="G447" i="2"/>
  <c r="D431" i="2"/>
  <c r="F431" i="2"/>
  <c r="G431" i="2"/>
  <c r="D423" i="2"/>
  <c r="F423" i="2"/>
  <c r="G423" i="2"/>
  <c r="E423" i="2"/>
  <c r="D407" i="2"/>
  <c r="E407" i="2"/>
  <c r="G407" i="2"/>
  <c r="F407" i="2"/>
  <c r="D399" i="2"/>
  <c r="G399" i="2"/>
  <c r="D383" i="2"/>
  <c r="E383" i="2"/>
  <c r="G383" i="2"/>
  <c r="D375" i="2"/>
  <c r="G375" i="2"/>
  <c r="E375" i="2"/>
  <c r="D367" i="2"/>
  <c r="G367" i="2"/>
  <c r="D359" i="2"/>
  <c r="G359" i="2"/>
  <c r="E359" i="2"/>
  <c r="D343" i="2"/>
  <c r="E343" i="2"/>
  <c r="G343" i="2"/>
  <c r="F343" i="2"/>
  <c r="D327" i="2"/>
  <c r="G327" i="2"/>
  <c r="D319" i="2"/>
  <c r="G319" i="2"/>
  <c r="D295" i="2"/>
  <c r="G295" i="2"/>
  <c r="E295" i="2"/>
  <c r="D287" i="2"/>
  <c r="G287" i="2"/>
  <c r="D271" i="2"/>
  <c r="F271" i="2"/>
  <c r="G271" i="2"/>
  <c r="D263" i="2"/>
  <c r="G263" i="2"/>
  <c r="E263" i="2"/>
  <c r="F263" i="2"/>
  <c r="D223" i="2"/>
  <c r="G223" i="2"/>
  <c r="E223" i="2"/>
  <c r="E215" i="2"/>
  <c r="D215" i="2"/>
  <c r="G215" i="2"/>
  <c r="F191" i="2"/>
  <c r="G191" i="2"/>
  <c r="D183" i="2"/>
  <c r="G183" i="2"/>
  <c r="E183" i="2"/>
  <c r="F183" i="2"/>
  <c r="D167" i="2"/>
  <c r="G167" i="2"/>
  <c r="F167" i="2"/>
  <c r="G41" i="2"/>
  <c r="D37" i="2"/>
  <c r="E37" i="2"/>
  <c r="G37" i="2"/>
  <c r="G322" i="2"/>
  <c r="G106" i="2"/>
  <c r="F511" i="2"/>
  <c r="F367" i="2"/>
  <c r="F327" i="2"/>
  <c r="F207" i="2"/>
  <c r="E519" i="2"/>
  <c r="E469" i="2"/>
  <c r="D511" i="2"/>
  <c r="D506" i="2"/>
  <c r="F506" i="2"/>
  <c r="E416" i="2"/>
  <c r="D416" i="2"/>
  <c r="G416" i="2"/>
  <c r="F416" i="2"/>
  <c r="D402" i="2"/>
  <c r="E402" i="2"/>
  <c r="D389" i="2"/>
  <c r="F389" i="2"/>
  <c r="F217" i="2"/>
  <c r="G217" i="2"/>
  <c r="D217" i="2"/>
  <c r="D180" i="2"/>
  <c r="F180" i="2"/>
  <c r="D124" i="2"/>
  <c r="F124" i="2"/>
  <c r="E105" i="2"/>
  <c r="G105" i="2"/>
  <c r="D93" i="2"/>
  <c r="F93" i="2"/>
  <c r="E93" i="2"/>
  <c r="D82" i="2"/>
  <c r="E82" i="2"/>
  <c r="D496" i="2"/>
  <c r="G496" i="2"/>
  <c r="D458" i="2"/>
  <c r="F458" i="2"/>
  <c r="E313" i="2"/>
  <c r="G313" i="2"/>
  <c r="D313" i="2"/>
  <c r="D247" i="2"/>
  <c r="G247" i="2"/>
  <c r="D184" i="2"/>
  <c r="F184" i="2"/>
  <c r="G184" i="2"/>
  <c r="E184" i="2"/>
  <c r="D391" i="2"/>
  <c r="G391" i="2"/>
  <c r="E288" i="2"/>
  <c r="G288" i="2"/>
  <c r="E95" i="2"/>
  <c r="G95" i="2"/>
  <c r="F95" i="2"/>
  <c r="D255" i="2"/>
  <c r="G255" i="2"/>
  <c r="F255" i="2"/>
  <c r="F469" i="2"/>
  <c r="F295" i="2"/>
  <c r="E458" i="2"/>
  <c r="E191" i="2"/>
  <c r="D288" i="2"/>
  <c r="D61" i="2"/>
  <c r="E480" i="2"/>
  <c r="G480" i="2"/>
  <c r="D453" i="2"/>
  <c r="E453" i="2"/>
  <c r="F268" i="2"/>
  <c r="D268" i="2"/>
  <c r="E268" i="2"/>
  <c r="D229" i="2"/>
  <c r="E229" i="2"/>
  <c r="F229" i="2"/>
  <c r="D164" i="2"/>
  <c r="F164" i="2"/>
  <c r="D114" i="2"/>
  <c r="E114" i="2"/>
  <c r="D104" i="2"/>
  <c r="E104" i="2"/>
  <c r="G104" i="2"/>
  <c r="F104" i="2"/>
  <c r="D92" i="2"/>
  <c r="F92" i="2"/>
  <c r="E92" i="2"/>
  <c r="D257" i="2"/>
  <c r="G257" i="2"/>
  <c r="E169" i="2"/>
  <c r="D169" i="2"/>
  <c r="G169" i="2"/>
  <c r="D84" i="2"/>
  <c r="F84" i="2"/>
  <c r="G405" i="2"/>
  <c r="F404" i="2"/>
  <c r="D404" i="2"/>
  <c r="G535" i="2"/>
  <c r="D535" i="2"/>
  <c r="D239" i="2"/>
  <c r="G239" i="2"/>
  <c r="G61" i="2"/>
  <c r="F479" i="2"/>
  <c r="E447" i="2"/>
  <c r="G469" i="2"/>
  <c r="G60" i="2"/>
  <c r="G51" i="2"/>
  <c r="F519" i="2"/>
  <c r="F496" i="2"/>
  <c r="F455" i="2"/>
  <c r="F399" i="2"/>
  <c r="F375" i="2"/>
  <c r="F215" i="2"/>
  <c r="E479" i="2"/>
  <c r="E431" i="2"/>
  <c r="E47" i="2"/>
  <c r="D519" i="2"/>
  <c r="D73" i="2"/>
  <c r="D504" i="2"/>
  <c r="E504" i="2"/>
  <c r="G504" i="2"/>
  <c r="E425" i="2"/>
  <c r="F425" i="2"/>
  <c r="D425" i="2"/>
  <c r="F372" i="2"/>
  <c r="E372" i="2"/>
  <c r="D372" i="2"/>
  <c r="E361" i="2"/>
  <c r="F361" i="2"/>
  <c r="D361" i="2"/>
  <c r="G281" i="2"/>
  <c r="D281" i="2"/>
  <c r="F281" i="2"/>
  <c r="E241" i="2"/>
  <c r="G241" i="2"/>
  <c r="D241" i="2"/>
  <c r="D149" i="2"/>
  <c r="E149" i="2"/>
  <c r="F149" i="2"/>
  <c r="D135" i="2"/>
  <c r="G135" i="2"/>
  <c r="E122" i="2"/>
  <c r="D122" i="2"/>
  <c r="D113" i="2"/>
  <c r="E113" i="2"/>
  <c r="G113" i="2"/>
  <c r="D233" i="2"/>
  <c r="E233" i="2"/>
  <c r="D220" i="2"/>
  <c r="F220" i="2"/>
  <c r="D116" i="2"/>
  <c r="F116" i="2"/>
  <c r="D85" i="2"/>
  <c r="E85" i="2"/>
  <c r="D306" i="2"/>
  <c r="E306" i="2"/>
  <c r="F260" i="2"/>
  <c r="E260" i="2"/>
  <c r="D228" i="2"/>
  <c r="F228" i="2"/>
  <c r="D204" i="2"/>
  <c r="F204" i="2"/>
  <c r="D156" i="2"/>
  <c r="F156" i="2"/>
  <c r="D494" i="2"/>
  <c r="E494" i="2"/>
  <c r="E462" i="2"/>
  <c r="D462" i="2"/>
  <c r="D430" i="2"/>
  <c r="E430" i="2"/>
  <c r="E422" i="2"/>
  <c r="D422" i="2"/>
  <c r="E390" i="2"/>
  <c r="D390" i="2"/>
  <c r="D366" i="2"/>
  <c r="E366" i="2"/>
  <c r="E358" i="2"/>
  <c r="D358" i="2"/>
  <c r="E326" i="2"/>
  <c r="D326" i="2"/>
  <c r="D302" i="2"/>
  <c r="E302" i="2"/>
  <c r="E286" i="2"/>
  <c r="D286" i="2"/>
  <c r="E254" i="2"/>
  <c r="D254" i="2"/>
  <c r="D238" i="2"/>
  <c r="E238" i="2"/>
  <c r="D222" i="2"/>
  <c r="E222" i="2"/>
  <c r="D198" i="2"/>
  <c r="E198" i="2"/>
  <c r="E174" i="2"/>
  <c r="D174" i="2"/>
  <c r="D166" i="2"/>
  <c r="E166" i="2"/>
  <c r="D158" i="2"/>
  <c r="E158" i="2"/>
  <c r="E150" i="2"/>
  <c r="D150" i="2"/>
  <c r="E126" i="2"/>
  <c r="D126" i="2"/>
  <c r="E102" i="2"/>
  <c r="D102" i="2"/>
  <c r="F325" i="2"/>
  <c r="F85" i="2"/>
  <c r="F50" i="2"/>
  <c r="E522" i="2"/>
  <c r="E473" i="2"/>
  <c r="D482" i="2"/>
  <c r="D292" i="2"/>
  <c r="D58" i="2"/>
  <c r="D412" i="2"/>
  <c r="F412" i="2"/>
  <c r="D284" i="2"/>
  <c r="F284" i="2"/>
  <c r="F505" i="2"/>
  <c r="F473" i="2"/>
  <c r="F280" i="2"/>
  <c r="F173" i="2"/>
  <c r="E442" i="2"/>
  <c r="E301" i="2"/>
  <c r="E292" i="2"/>
  <c r="E220" i="2"/>
  <c r="E210" i="2"/>
  <c r="E116" i="2"/>
  <c r="E103" i="2"/>
  <c r="D526" i="2"/>
  <c r="D454" i="2"/>
  <c r="D374" i="2"/>
  <c r="D96" i="2"/>
  <c r="D188" i="2"/>
  <c r="F188" i="2"/>
  <c r="D94" i="2"/>
  <c r="E94" i="2"/>
  <c r="D62" i="2"/>
  <c r="E62" i="2"/>
  <c r="D348" i="2"/>
  <c r="F348" i="2"/>
  <c r="D140" i="2"/>
  <c r="F140" i="2"/>
  <c r="D78" i="2"/>
  <c r="D212" i="2"/>
  <c r="F212" i="2"/>
  <c r="D76" i="2"/>
  <c r="F76" i="2"/>
  <c r="F148" i="2"/>
  <c r="F100" i="2"/>
  <c r="D43" i="2"/>
  <c r="F43" i="2"/>
  <c r="E43" i="2"/>
  <c r="G43" i="2"/>
  <c r="D39" i="2"/>
  <c r="F39" i="2"/>
  <c r="E39" i="2"/>
  <c r="G39" i="2"/>
  <c r="D35" i="2"/>
  <c r="F35" i="2"/>
  <c r="E35" i="2"/>
  <c r="G35" i="2"/>
  <c r="D42" i="2"/>
  <c r="F42" i="2"/>
  <c r="E42" i="2"/>
  <c r="G42" i="2"/>
  <c r="D38" i="2"/>
  <c r="F38" i="2"/>
  <c r="E38" i="2"/>
  <c r="G38" i="2"/>
  <c r="D34" i="2"/>
  <c r="F34" i="2"/>
  <c r="E34" i="2"/>
  <c r="G34" i="2"/>
  <c r="F45" i="2"/>
  <c r="F41" i="2"/>
  <c r="F37" i="2"/>
  <c r="F33" i="2"/>
  <c r="F44" i="2"/>
  <c r="F40" i="2"/>
  <c r="F36" i="2"/>
  <c r="F32" i="2"/>
  <c r="C5" i="4" l="1"/>
  <c r="C7" i="4" s="1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B15" i="5"/>
  <c r="C16" i="5" l="1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B16" i="5"/>
  <c r="N13" i="5" l="1"/>
  <c r="M13" i="5" l="1"/>
  <c r="J13" i="5"/>
  <c r="B13" i="5"/>
  <c r="P13" i="5"/>
  <c r="H13" i="5"/>
  <c r="E13" i="5"/>
  <c r="L13" i="5"/>
  <c r="F13" i="5"/>
  <c r="G13" i="5"/>
  <c r="D13" i="5"/>
  <c r="I13" i="5"/>
  <c r="K13" i="5"/>
  <c r="Q13" i="5"/>
  <c r="O13" i="5"/>
  <c r="A29" i="2" l="1"/>
  <c r="B29" i="2"/>
  <c r="C29" i="2" s="1"/>
  <c r="A30" i="2"/>
  <c r="B30" i="2"/>
  <c r="C30" i="2" s="1"/>
  <c r="A31" i="2"/>
  <c r="B31" i="2"/>
  <c r="C31" i="2" s="1"/>
  <c r="A3" i="2"/>
  <c r="B3" i="2"/>
  <c r="C3" i="2" s="1"/>
  <c r="A4" i="2"/>
  <c r="B4" i="2"/>
  <c r="C4" i="2" s="1"/>
  <c r="A5" i="2"/>
  <c r="B5" i="2"/>
  <c r="C5" i="2" s="1"/>
  <c r="D5" i="2" s="1"/>
  <c r="A6" i="2"/>
  <c r="B6" i="2"/>
  <c r="C6" i="2" s="1"/>
  <c r="A7" i="2"/>
  <c r="B7" i="2"/>
  <c r="C7" i="2" s="1"/>
  <c r="A8" i="2"/>
  <c r="B8" i="2"/>
  <c r="C8" i="2" s="1"/>
  <c r="A9" i="2"/>
  <c r="B9" i="2"/>
  <c r="C9" i="2" s="1"/>
  <c r="D9" i="2" s="1"/>
  <c r="A10" i="2"/>
  <c r="B10" i="2"/>
  <c r="C10" i="2" s="1"/>
  <c r="A11" i="2"/>
  <c r="B11" i="2"/>
  <c r="C11" i="2" s="1"/>
  <c r="A12" i="2"/>
  <c r="B12" i="2"/>
  <c r="C12" i="2" s="1"/>
  <c r="A13" i="2"/>
  <c r="B13" i="2"/>
  <c r="C13" i="2" s="1"/>
  <c r="D13" i="2" s="1"/>
  <c r="A14" i="2"/>
  <c r="B14" i="2"/>
  <c r="C14" i="2" s="1"/>
  <c r="A15" i="2"/>
  <c r="B15" i="2"/>
  <c r="C15" i="2" s="1"/>
  <c r="A16" i="2"/>
  <c r="B16" i="2"/>
  <c r="C16" i="2" s="1"/>
  <c r="A17" i="2"/>
  <c r="B17" i="2"/>
  <c r="C17" i="2" s="1"/>
  <c r="A18" i="2"/>
  <c r="B18" i="2"/>
  <c r="C18" i="2" s="1"/>
  <c r="A19" i="2"/>
  <c r="B19" i="2"/>
  <c r="C19" i="2" s="1"/>
  <c r="A20" i="2"/>
  <c r="B20" i="2"/>
  <c r="C20" i="2" s="1"/>
  <c r="A21" i="2"/>
  <c r="B21" i="2"/>
  <c r="C21" i="2" s="1"/>
  <c r="A22" i="2"/>
  <c r="B22" i="2"/>
  <c r="C22" i="2" s="1"/>
  <c r="A23" i="2"/>
  <c r="B23" i="2"/>
  <c r="C23" i="2" s="1"/>
  <c r="A24" i="2"/>
  <c r="B24" i="2"/>
  <c r="C24" i="2" s="1"/>
  <c r="A25" i="2"/>
  <c r="B25" i="2"/>
  <c r="C25" i="2" s="1"/>
  <c r="A26" i="2"/>
  <c r="B26" i="2"/>
  <c r="C26" i="2" s="1"/>
  <c r="A27" i="2"/>
  <c r="B27" i="2"/>
  <c r="C27" i="2" s="1"/>
  <c r="A28" i="2"/>
  <c r="B28" i="2"/>
  <c r="C28" i="2" s="1"/>
  <c r="B2" i="2"/>
  <c r="C2" i="2" s="1"/>
  <c r="A2" i="2"/>
  <c r="G31" i="2" l="1"/>
  <c r="F31" i="2"/>
  <c r="E31" i="2"/>
  <c r="D31" i="2"/>
  <c r="G30" i="2"/>
  <c r="F30" i="2"/>
  <c r="E30" i="2"/>
  <c r="D30" i="2"/>
  <c r="G27" i="2"/>
  <c r="E27" i="2"/>
  <c r="F27" i="2"/>
  <c r="D27" i="2"/>
  <c r="F28" i="2"/>
  <c r="D28" i="2"/>
  <c r="G28" i="2"/>
  <c r="E28" i="2"/>
  <c r="G26" i="2"/>
  <c r="E26" i="2"/>
  <c r="F26" i="2"/>
  <c r="D26" i="2"/>
  <c r="F29" i="2"/>
  <c r="D29" i="2"/>
  <c r="G29" i="2"/>
  <c r="E29" i="2"/>
  <c r="F7" i="2"/>
  <c r="G7" i="2"/>
  <c r="E7" i="2"/>
  <c r="D7" i="2"/>
  <c r="F3" i="2"/>
  <c r="E3" i="2"/>
  <c r="G3" i="2"/>
  <c r="D3" i="2"/>
  <c r="G2" i="2"/>
  <c r="D2" i="2"/>
  <c r="F2" i="2"/>
  <c r="E2" i="2"/>
  <c r="F11" i="2"/>
  <c r="G11" i="2"/>
  <c r="D11" i="2"/>
  <c r="E11" i="2"/>
  <c r="G14" i="2"/>
  <c r="D14" i="2"/>
  <c r="F14" i="2"/>
  <c r="E14" i="2"/>
  <c r="E12" i="2"/>
  <c r="D12" i="2"/>
  <c r="F12" i="2"/>
  <c r="G12" i="2"/>
  <c r="G10" i="2"/>
  <c r="F10" i="2"/>
  <c r="D10" i="2"/>
  <c r="E10" i="2"/>
  <c r="E8" i="2"/>
  <c r="F8" i="2"/>
  <c r="D8" i="2"/>
  <c r="G8" i="2"/>
  <c r="G6" i="2"/>
  <c r="D6" i="2"/>
  <c r="E6" i="2"/>
  <c r="F6" i="2"/>
  <c r="E4" i="2"/>
  <c r="F4" i="2"/>
  <c r="G4" i="2"/>
  <c r="D4" i="2"/>
  <c r="G5" i="2"/>
  <c r="F13" i="2"/>
  <c r="F9" i="2"/>
  <c r="F5" i="2"/>
  <c r="G9" i="2"/>
  <c r="E13" i="2"/>
  <c r="E9" i="2"/>
  <c r="E5" i="2"/>
  <c r="G13" i="2"/>
  <c r="G25" i="2"/>
  <c r="E25" i="2"/>
  <c r="F25" i="2"/>
  <c r="D25" i="2"/>
  <c r="E23" i="2"/>
  <c r="F23" i="2"/>
  <c r="D23" i="2"/>
  <c r="G23" i="2"/>
  <c r="F21" i="2"/>
  <c r="D21" i="2"/>
  <c r="G21" i="2"/>
  <c r="E21" i="2"/>
  <c r="F19" i="2"/>
  <c r="D19" i="2"/>
  <c r="G19" i="2"/>
  <c r="E19" i="2"/>
  <c r="G17" i="2"/>
  <c r="E17" i="2"/>
  <c r="F17" i="2"/>
  <c r="D17" i="2"/>
  <c r="E15" i="2"/>
  <c r="F15" i="2"/>
  <c r="D15" i="2"/>
  <c r="G15" i="2"/>
  <c r="F24" i="2"/>
  <c r="D24" i="2"/>
  <c r="G24" i="2"/>
  <c r="E24" i="2"/>
  <c r="G22" i="2"/>
  <c r="E22" i="2"/>
  <c r="F22" i="2"/>
  <c r="D22" i="2"/>
  <c r="F20" i="2"/>
  <c r="D20" i="2"/>
  <c r="G20" i="2"/>
  <c r="E20" i="2"/>
  <c r="G18" i="2"/>
  <c r="E18" i="2"/>
  <c r="F18" i="2"/>
  <c r="D18" i="2"/>
  <c r="F16" i="2"/>
  <c r="D16" i="2"/>
  <c r="G16" i="2"/>
  <c r="E16" i="2"/>
  <c r="K13" i="2" l="1"/>
  <c r="C17" i="6"/>
  <c r="C11" i="6"/>
  <c r="C18" i="6"/>
  <c r="C12" i="6"/>
  <c r="C16" i="6"/>
  <c r="C10" i="6"/>
  <c r="C19" i="6"/>
  <c r="C13" i="6"/>
  <c r="K7" i="2"/>
  <c r="C17" i="4"/>
  <c r="C11" i="4"/>
  <c r="K10" i="2"/>
  <c r="C16" i="4"/>
  <c r="C10" i="4"/>
  <c r="C18" i="4"/>
  <c r="C12" i="4"/>
  <c r="K6" i="2"/>
  <c r="C19" i="4"/>
  <c r="C13" i="4"/>
  <c r="K5" i="2"/>
  <c r="K12" i="2"/>
  <c r="K4" i="2"/>
  <c r="K11" i="2"/>
</calcChain>
</file>

<file path=xl/sharedStrings.xml><?xml version="1.0" encoding="utf-8"?>
<sst xmlns="http://schemas.openxmlformats.org/spreadsheetml/2006/main" count="509" uniqueCount="143">
  <si>
    <t>Numéro de certification</t>
  </si>
  <si>
    <t>Prénom</t>
  </si>
  <si>
    <t>Nom</t>
  </si>
  <si>
    <t>Date de naissance</t>
  </si>
  <si>
    <t>Lieu de naissance</t>
  </si>
  <si>
    <t>Identifiant Externe</t>
  </si>
  <si>
    <t>Nombre de Pix</t>
  </si>
  <si>
    <t>1.1</t>
  </si>
  <si>
    <t>1.2</t>
  </si>
  <si>
    <t>1.3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</si>
  <si>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</si>
  <si>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</si>
  <si>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</si>
  <si>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</si>
  <si>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</si>
  <si>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</si>
  <si>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</si>
  <si>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</si>
  <si>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</si>
  <si>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</si>
  <si>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</si>
  <si>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</si>
  <si>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</si>
  <si>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Session</t>
  </si>
  <si>
    <t>Date de passage de la certification</t>
  </si>
  <si>
    <t>NOM</t>
  </si>
  <si>
    <t>Certification</t>
  </si>
  <si>
    <t>Nb de compétences testées</t>
  </si>
  <si>
    <t>Nb de compétences validées</t>
  </si>
  <si>
    <t>Nb de compétences rejetées</t>
  </si>
  <si>
    <t>Nb de Pix obtenus</t>
  </si>
  <si>
    <t>Tableau des moyennes</t>
  </si>
  <si>
    <t>Compétences testées</t>
  </si>
  <si>
    <t>Compétences validées</t>
  </si>
  <si>
    <t>Compétences rejetées</t>
  </si>
  <si>
    <t>Score Pix</t>
  </si>
  <si>
    <t>Tableau des médianes</t>
  </si>
  <si>
    <t>Statut</t>
  </si>
  <si>
    <t>-</t>
  </si>
  <si>
    <t>Validée</t>
  </si>
  <si>
    <t>Rejetée</t>
  </si>
  <si>
    <t>Nombre d'élèves présentés</t>
  </si>
  <si>
    <t>Nombre d'élèves certifiés</t>
  </si>
  <si>
    <t>attention, prendre en compte les doublons ? Si présentés deux fois ?</t>
  </si>
  <si>
    <t>1.1Mener une recherche et une veille d’information</t>
  </si>
  <si>
    <t>Niveau moyen</t>
  </si>
  <si>
    <t>Niveau le plus haut atteint</t>
  </si>
  <si>
    <t>Nombre d'élèves</t>
  </si>
  <si>
    <t>1.2 Gérer des données</t>
  </si>
  <si>
    <t>1.3 Traiter des données</t>
  </si>
  <si>
    <t>2.1  Interagir</t>
  </si>
  <si>
    <t>2.3 Collaborer</t>
  </si>
  <si>
    <t>2.4 S’insérer dans le monde numérique</t>
  </si>
  <si>
    <t>3.1  Développer des documents textuels</t>
  </si>
  <si>
    <t>3.2 Développer des documents multimédia</t>
  </si>
  <si>
    <t>3.3  Adapter les documents à leur finalité</t>
  </si>
  <si>
    <t>3.4 Programmer</t>
  </si>
  <si>
    <t>4.1  Sécuriser l’environnement numérique</t>
  </si>
  <si>
    <t>4.2 Protéger les données personnelles et la vie privée</t>
  </si>
  <si>
    <t>4.3 Protéger la santé, le bien-être et l’environnement</t>
  </si>
  <si>
    <t>5.1  Résoudre des problèmes techniques</t>
  </si>
  <si>
    <t>5.2 Évoluer dans un environnement numérique</t>
  </si>
  <si>
    <t>Non présentée</t>
  </si>
  <si>
    <t>=NB.SI('Données brutes'!$J:J;"-")'</t>
  </si>
  <si>
    <t>=NB.SI('Données brutes'!$I:I;"-")/'Bilan global'!$B2*100'</t>
  </si>
  <si>
    <t>Non validée (0)</t>
  </si>
  <si>
    <t>Validée au niveau1</t>
  </si>
  <si>
    <t>Validée au niveau2</t>
  </si>
  <si>
    <t>Validée au niveau3</t>
  </si>
  <si>
    <t>Validée au niveau4</t>
  </si>
  <si>
    <t>Validée au niveau5</t>
  </si>
  <si>
    <t>Validée au niveau6</t>
  </si>
  <si>
    <t>En pourcentage</t>
  </si>
  <si>
    <t>Verif total = 100%</t>
  </si>
  <si>
    <t>% d'élèves ayant présenté cette compétence</t>
  </si>
  <si>
    <t>Validée au niveau 7</t>
  </si>
  <si>
    <t>Validée au niveau 8</t>
  </si>
  <si>
    <t>2.2 Partager et publier</t>
  </si>
  <si>
    <t>00/00/2021</t>
  </si>
  <si>
    <t>00/00/2022</t>
  </si>
  <si>
    <t>00/00/2023</t>
  </si>
  <si>
    <t>00/00/2024</t>
  </si>
  <si>
    <t>00/00/2025</t>
  </si>
  <si>
    <t>00/00/2026</t>
  </si>
  <si>
    <t>00/00/2027</t>
  </si>
  <si>
    <t>00/00/2028</t>
  </si>
  <si>
    <t>00/00/2029</t>
  </si>
  <si>
    <t>00/00/2030</t>
  </si>
  <si>
    <t>00/00/2031</t>
  </si>
  <si>
    <t>00/00/2032</t>
  </si>
  <si>
    <t>00/00/2033</t>
  </si>
  <si>
    <t>00/00/2034</t>
  </si>
  <si>
    <t>00/00/2035</t>
  </si>
  <si>
    <t>00/00/2036</t>
  </si>
  <si>
    <t>00/00/2037</t>
  </si>
  <si>
    <t>00/00/2038</t>
  </si>
  <si>
    <t>00/00/2039</t>
  </si>
  <si>
    <t>00/00/2040</t>
  </si>
  <si>
    <t>00/00/2041</t>
  </si>
  <si>
    <t>00/00/2042</t>
  </si>
  <si>
    <t>00/00/2043</t>
  </si>
  <si>
    <t>00/00/2044</t>
  </si>
  <si>
    <t>00/00/2045</t>
  </si>
  <si>
    <t>00/00/2046</t>
  </si>
  <si>
    <t>00/00/2047</t>
  </si>
  <si>
    <t>00/00/2048</t>
  </si>
  <si>
    <t>32/04/2021</t>
  </si>
  <si>
    <t>32/04/2022</t>
  </si>
  <si>
    <t>32/04/2023</t>
  </si>
  <si>
    <t>32/04/2024</t>
  </si>
  <si>
    <t>32/04/2025</t>
  </si>
  <si>
    <t>32/04/2026</t>
  </si>
  <si>
    <t>32/04/2027</t>
  </si>
  <si>
    <t>32/04/2028</t>
  </si>
  <si>
    <t>32/04/2029</t>
  </si>
  <si>
    <t>32/04/2030</t>
  </si>
  <si>
    <t>32/04/2031</t>
  </si>
  <si>
    <t>32/04/2032</t>
  </si>
  <si>
    <t>32/04/2033</t>
  </si>
  <si>
    <t>32/04/2034</t>
  </si>
  <si>
    <t>32/04/2035</t>
  </si>
  <si>
    <t>32/04/2036</t>
  </si>
  <si>
    <t>32/04/2037</t>
  </si>
  <si>
    <t>32/04/2038</t>
  </si>
  <si>
    <t>32/04/2039</t>
  </si>
  <si>
    <t>32/04/2040</t>
  </si>
  <si>
    <t>32/04/2041</t>
  </si>
  <si>
    <t>32/04/2042</t>
  </si>
  <si>
    <t>32/04/2043</t>
  </si>
  <si>
    <t>32/04/2044</t>
  </si>
  <si>
    <t>32/04/2045</t>
  </si>
  <si>
    <t>32/04/2046</t>
  </si>
  <si>
    <t>32/04/2047</t>
  </si>
  <si>
    <t>32/04/2048</t>
  </si>
  <si>
    <t>% d'élèves présentés certifiés</t>
  </si>
  <si>
    <t>Nombre d'élèves en 3ème</t>
  </si>
  <si>
    <t>Nombre d'élèves non-présentés</t>
  </si>
  <si>
    <t>BILAN GLOBAL CERTIFICATION Pix</t>
  </si>
  <si>
    <t>BILAN DOMAINE 1</t>
  </si>
  <si>
    <t>BILAN DOMAINE 2</t>
  </si>
  <si>
    <t>BILAN DOMAINE 3</t>
  </si>
  <si>
    <t>BILAN DOMAINE 4</t>
  </si>
  <si>
    <t>BILAN DOMAINE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</si>
</sst>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5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2" fontId="0" fillId="4" borderId="1" xfId="0" applyNumberFormat="1" applyFill="1" applyBorder="1" applyAlignment="1"/>
    <xf numFmtId="2" fontId="0" fillId="4" borderId="3" xfId="0" applyNumberFormat="1" applyFill="1" applyBorder="1" applyAlignment="1"/>
    <xf numFmtId="2" fontId="0" fillId="4" borderId="6" xfId="0" applyNumberFormat="1" applyFill="1" applyBorder="1" applyAlignment="1"/>
    <xf numFmtId="0" fontId="0" fillId="5" borderId="0" xfId="0" applyFill="1"/>
    <xf numFmtId="0" fontId="1" fillId="2" borderId="0" xfId="0" applyFont="1" applyFill="1" applyBorder="1" applyAlignment="1">
      <alignment horizontal="left"/>
    </xf>
    <xf numFmtId="0" fontId="0" fillId="0" borderId="0" xfId="0" applyNumberFormat="1" applyAlignment="1">
      <alignment horizontal="center"/>
    </xf>
    <xf numFmtId="0" fontId="4" fillId="6" borderId="0" xfId="1"/>
    <xf numFmtId="0" fontId="1" fillId="2" borderId="0" xfId="0" applyFont="1" applyFill="1" applyBorder="1" applyAlignment="1">
      <alignment horizontal="left"/>
    </xf>
    <xf numFmtId="0" fontId="5" fillId="0" borderId="0" xfId="0" applyFont="1"/>
    <xf numFmtId="2" fontId="3" fillId="0" borderId="0" xfId="0" applyNumberFormat="1" applyFont="1"/>
    <xf numFmtId="2" fontId="0" fillId="0" borderId="0" xfId="0" applyNumberFormat="1"/>
    <xf numFmtId="2" fontId="0" fillId="0" borderId="10" xfId="0" applyNumberFormat="1" applyBorder="1"/>
    <xf numFmtId="2" fontId="0" fillId="0" borderId="10" xfId="0" applyNumberFormat="1" applyBorder="1" applyAlignment="1">
      <alignment wrapText="1"/>
    </xf>
    <xf numFmtId="2" fontId="0" fillId="0" borderId="0" xfId="0" quotePrefix="1" applyNumberFormat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2">
    <cellStyle name="20 % - Accent1" xfId="1" builtinId="30"/>
    <cellStyle name="Normal" xfId="0" builtinId="0"/>
  </cellStyles>
  <dxfs count="11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4D02"/>
      <color rgb="FF339966"/>
      <color rgb="FF4370FF"/>
      <color rgb="FFCC0099"/>
      <color rgb="FF5400A8"/>
      <color rgb="FFD44302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Niveau moyen</a:t>
            </a:r>
            <a:r>
              <a:rPr lang="fr-FR" baseline="0"/>
              <a:t> certifié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7B9-43E2-81F9-D859551DB182}"/>
              </c:ext>
            </c:extLst>
          </c:dPt>
          <c:dPt>
            <c:idx val="1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7B9-43E2-81F9-D859551DB182}"/>
              </c:ext>
            </c:extLst>
          </c:dPt>
          <c:dPt>
            <c:idx val="2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7B9-43E2-81F9-D859551DB182}"/>
              </c:ext>
            </c:extLst>
          </c:dPt>
          <c:dPt>
            <c:idx val="3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7B9-43E2-81F9-D859551DB182}"/>
              </c:ext>
            </c:extLst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37B9-43E2-81F9-D859551DB182}"/>
              </c:ext>
            </c:extLst>
          </c:dPt>
          <c:dPt>
            <c:idx val="5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7B9-43E2-81F9-D859551DB182}"/>
              </c:ext>
            </c:extLst>
          </c:dPt>
          <c:dPt>
            <c:idx val="6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7B9-43E2-81F9-D859551DB182}"/>
              </c:ext>
            </c:extLst>
          </c:dPt>
          <c:dPt>
            <c:idx val="7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7B9-43E2-81F9-D859551DB182}"/>
              </c:ext>
            </c:extLst>
          </c:dPt>
          <c:dPt>
            <c:idx val="8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37B9-43E2-81F9-D859551DB182}"/>
              </c:ext>
            </c:extLst>
          </c:dPt>
          <c:dPt>
            <c:idx val="9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37B9-43E2-81F9-D859551DB182}"/>
              </c:ext>
            </c:extLst>
          </c:dPt>
          <c:dPt>
            <c:idx val="10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37B9-43E2-81F9-D859551DB182}"/>
              </c:ext>
            </c:extLst>
          </c:dPt>
          <c:dPt>
            <c:idx val="11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37B9-43E2-81F9-D859551DB182}"/>
              </c:ext>
            </c:extLst>
          </c:dPt>
          <c:dPt>
            <c:idx val="12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37B9-43E2-81F9-D859551DB182}"/>
              </c:ext>
            </c:extLst>
          </c:dPt>
          <c:dPt>
            <c:idx val="13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4-37B9-43E2-81F9-D859551DB182}"/>
              </c:ext>
            </c:extLst>
          </c:dPt>
          <c:dPt>
            <c:idx val="14"/>
            <c:invertIfNegative val="0"/>
            <c:bubble3D val="0"/>
            <c:spPr>
              <a:solidFill>
                <a:srgbClr val="5400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37B9-43E2-81F9-D859551DB182}"/>
              </c:ext>
            </c:extLst>
          </c:dPt>
          <c:dPt>
            <c:idx val="15"/>
            <c:invertIfNegative val="0"/>
            <c:bubble3D val="0"/>
            <c:spPr>
              <a:solidFill>
                <a:srgbClr val="5400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37B9-43E2-81F9-D859551DB182}"/>
              </c:ext>
            </c:extLst>
          </c:dPt>
          <c:cat>
            <c:strRef>
              <c:f>Calcul!$B$2:$Q$2</c:f>
              <c:strCache>
                <c:ptCount val="16"/>
                <c:pt idx="0">
                  <c:v>1.1Mener une recherche et une veille d’information</c:v>
                </c:pt>
                <c:pt idx="1">
                  <c:v>1.2 Gérer des données</c:v>
                </c:pt>
                <c:pt idx="2">
                  <c:v>1.3 Traiter des données</c:v>
                </c:pt>
                <c:pt idx="3">
                  <c:v>2.1  Interagir</c:v>
                </c:pt>
                <c:pt idx="4">
                  <c:v>2.2 Partager et publier</c:v>
                </c:pt>
                <c:pt idx="5">
                  <c:v>2.3 Collaborer</c:v>
                </c:pt>
                <c:pt idx="6">
                  <c:v>2.4 S’insérer dans le monde numérique</c:v>
                </c:pt>
                <c:pt idx="7">
                  <c:v>3.1  Développer des documents textuels</c:v>
                </c:pt>
                <c:pt idx="8">
                  <c:v>3.2 Développer des documents multimédia</c:v>
                </c:pt>
                <c:pt idx="9">
                  <c:v>3.3  Adapter les documents à leur finalité</c:v>
                </c:pt>
                <c:pt idx="10">
                  <c:v>3.4 Programmer</c:v>
                </c:pt>
                <c:pt idx="11">
                  <c:v>4.1  Sécuriser l’environnement numérique</c:v>
                </c:pt>
                <c:pt idx="12">
                  <c:v>4.2 Protéger les données personnelles et la vie privée</c:v>
                </c:pt>
                <c:pt idx="13">
                  <c:v>4.3 Protéger la santé, le bien-être et l’environnement</c:v>
                </c:pt>
                <c:pt idx="14">
                  <c:v>5.1  Résoudre des problèmes techniques</c:v>
                </c:pt>
                <c:pt idx="15">
                  <c:v>5.2 Évoluer dans un environnement numérique</c:v>
                </c:pt>
              </c:strCache>
            </c:strRef>
          </c:cat>
          <c:val>
            <c:numRef>
              <c:f>Calcul!$B$15:$Q$15</c:f>
              <c:numCache>
                <c:formatCode>0.00</c:formatCode>
                <c:ptCount val="16"/>
                <c:pt idx="0">
                  <c:v>1.6666666666666667</c:v>
                </c:pt>
                <c:pt idx="1">
                  <c:v>1.3043478260869565</c:v>
                </c:pt>
                <c:pt idx="2">
                  <c:v>1.6666666666666667</c:v>
                </c:pt>
                <c:pt idx="3">
                  <c:v>1.1111111111111112</c:v>
                </c:pt>
                <c:pt idx="4">
                  <c:v>1.1363636363636365</c:v>
                </c:pt>
                <c:pt idx="5">
                  <c:v>1.6666666666666667</c:v>
                </c:pt>
                <c:pt idx="6">
                  <c:v>1</c:v>
                </c:pt>
                <c:pt idx="7">
                  <c:v>1.0909090909090908</c:v>
                </c:pt>
                <c:pt idx="8">
                  <c:v>1.6666666666666667</c:v>
                </c:pt>
                <c:pt idx="9">
                  <c:v>2</c:v>
                </c:pt>
                <c:pt idx="10">
                  <c:v>1.4583333333333333</c:v>
                </c:pt>
                <c:pt idx="11">
                  <c:v>1</c:v>
                </c:pt>
                <c:pt idx="12">
                  <c:v>1.3333333333333333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9-43E2-81F9-D859551DB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7223592"/>
        <c:axId val="807235400"/>
      </c:barChart>
      <c:catAx>
        <c:axId val="80722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807235400"/>
        <c:crosses val="autoZero"/>
        <c:auto val="1"/>
        <c:lblAlgn val="ctr"/>
        <c:lblOffset val="100"/>
        <c:noMultiLvlLbl val="0"/>
      </c:catAx>
      <c:valAx>
        <c:axId val="807235400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80722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339966"/>
                </a:solidFill>
              </a:rPr>
              <a:t>2.4 S’insérer dans le monde numérique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>
              <a:noFill/>
            </a:ln>
            <a:effectLst/>
          </c:spPr>
          <c:invertIfNegative val="0"/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Calcul!$H$3:$H$12</c:f>
              <c:numCache>
                <c:formatCode>0.00</c:formatCode>
                <c:ptCount val="10"/>
                <c:pt idx="0">
                  <c:v>82.142857142857139</c:v>
                </c:pt>
                <c:pt idx="1">
                  <c:v>7.1428571428571423</c:v>
                </c:pt>
                <c:pt idx="2">
                  <c:v>10.714285714285714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0-4B87-B517-0E0A26505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4370FF"/>
                </a:solidFill>
              </a:rPr>
              <a:t>3.1  Développer des documents textuels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370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F4-4D72-A8E2-396C149B412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9F4-4D72-A8E2-396C149B4120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Calcul!$I$3:$I$12</c:f>
              <c:numCache>
                <c:formatCode>0.00</c:formatCode>
                <c:ptCount val="10"/>
                <c:pt idx="0">
                  <c:v>14.285714285714285</c:v>
                </c:pt>
                <c:pt idx="1">
                  <c:v>46.428571428571431</c:v>
                </c:pt>
                <c:pt idx="2">
                  <c:v>35.714285714285715</c:v>
                </c:pt>
                <c:pt idx="3">
                  <c:v>3.5714285714285712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4-4D72-A8E2-396C149B4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4370FF"/>
                </a:solidFill>
              </a:rPr>
              <a:t>3.2 Développer des documents multimédia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370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78-499B-BF15-A4DD22020F9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78-499B-BF15-A4DD22020F91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Calcul!$J$3:$J$12</c:f>
              <c:numCache>
                <c:formatCode>0.00</c:formatCode>
                <c:ptCount val="10"/>
                <c:pt idx="0">
                  <c:v>82.142857142857139</c:v>
                </c:pt>
                <c:pt idx="1">
                  <c:v>7.1428571428571423</c:v>
                </c:pt>
                <c:pt idx="2">
                  <c:v>7.1428571428571423</c:v>
                </c:pt>
                <c:pt idx="3">
                  <c:v>0</c:v>
                </c:pt>
                <c:pt idx="4">
                  <c:v>3.5714285714285712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8-499B-BF15-A4DD22020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4370FF"/>
                </a:solidFill>
              </a:rPr>
              <a:t>3.3  Adapter les documents à leur finalité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370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F0-4377-ABE9-F12515F5B88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CF0-4377-ABE9-F12515F5B884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Calcul!$K$3:$K$12</c:f>
              <c:numCache>
                <c:formatCode>0.00</c:formatCode>
                <c:ptCount val="10"/>
                <c:pt idx="0">
                  <c:v>82.142857142857139</c:v>
                </c:pt>
                <c:pt idx="1">
                  <c:v>10.714285714285714</c:v>
                </c:pt>
                <c:pt idx="2">
                  <c:v>0</c:v>
                </c:pt>
                <c:pt idx="3">
                  <c:v>7.1428571428571423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0-4377-ABE9-F12515F5B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4370FF"/>
                </a:solidFill>
              </a:rPr>
              <a:t>3.4 Programmer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370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A53-4C86-925D-B63896403DB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A53-4C86-925D-B63896403DBC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Calcul!$L$3:$L$12</c:f>
              <c:numCache>
                <c:formatCode>0.00</c:formatCode>
                <c:ptCount val="10"/>
                <c:pt idx="0">
                  <c:v>3.5714285714285712</c:v>
                </c:pt>
                <c:pt idx="1">
                  <c:v>10.714285714285714</c:v>
                </c:pt>
                <c:pt idx="2">
                  <c:v>46.428571428571431</c:v>
                </c:pt>
                <c:pt idx="3">
                  <c:v>39.285714285714285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C-425A-8816-0D1AE84BC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CC0099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CC0099"/>
                </a:solidFill>
              </a:rPr>
              <a:t>4.1  Sécuriser l’environnement numérique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CC0099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9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DB-4F01-A45E-371648CEA12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8DB-4F01-A45E-371648CEA126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Calcul!$M$3:$M$12</c:f>
              <c:numCache>
                <c:formatCode>0.00</c:formatCode>
                <c:ptCount val="10"/>
                <c:pt idx="0">
                  <c:v>85.714285714285708</c:v>
                </c:pt>
                <c:pt idx="1">
                  <c:v>7.1428571428571423</c:v>
                </c:pt>
                <c:pt idx="2">
                  <c:v>7.1428571428571423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B-4F01-A45E-371648CEA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CC0099"/>
                </a:solidFill>
              </a:rPr>
              <a:t>4.2 Protéger les données personnelles et la vie privée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9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38-469E-B395-D83EF011502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138-469E-B395-D83EF0115027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Calcul!$N$3:$N$12</c:f>
              <c:numCache>
                <c:formatCode>0.00</c:formatCode>
                <c:ptCount val="10"/>
                <c:pt idx="0">
                  <c:v>67.857142857142861</c:v>
                </c:pt>
                <c:pt idx="1">
                  <c:v>10.714285714285714</c:v>
                </c:pt>
                <c:pt idx="2">
                  <c:v>14.285714285714285</c:v>
                </c:pt>
                <c:pt idx="3">
                  <c:v>7.1428571428571423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8-469E-B395-D83EF0115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CC0099"/>
                </a:solidFill>
              </a:rPr>
              <a:t>4.3 Protéger la santé, le bien-être et l’environnement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9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60-419E-858C-DCF931344C8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60-419E-858C-DCF931344C80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Calcul!$O$3:$O$12</c:f>
              <c:numCache>
                <c:formatCode>0.00</c:formatCode>
                <c:ptCount val="10"/>
                <c:pt idx="0">
                  <c:v>82.142857142857139</c:v>
                </c:pt>
                <c:pt idx="1">
                  <c:v>7.1428571428571423</c:v>
                </c:pt>
                <c:pt idx="2">
                  <c:v>10.714285714285714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0-419E-858C-DCF931344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5400A8"/>
                </a:solidFill>
              </a:rPr>
              <a:t>5.1  Résoudre des problèmes techniques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400A8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13-4762-BE2D-9D9A70ED6E0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48-4CE0-8B9C-7D2B807109BC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Calcul!$P$3:$P$12</c:f>
              <c:numCache>
                <c:formatCode>0.00</c:formatCode>
                <c:ptCount val="10"/>
                <c:pt idx="0">
                  <c:v>78.571428571428569</c:v>
                </c:pt>
                <c:pt idx="1">
                  <c:v>10.714285714285714</c:v>
                </c:pt>
                <c:pt idx="2">
                  <c:v>7.1428571428571423</c:v>
                </c:pt>
                <c:pt idx="3">
                  <c:v>0</c:v>
                </c:pt>
                <c:pt idx="4">
                  <c:v>0</c:v>
                </c:pt>
                <c:pt idx="5">
                  <c:v>3.5714285714285712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3-4762-BE2D-9D9A70ED6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5400A8"/>
                </a:solidFill>
              </a:rPr>
              <a:t>5.2 Évoluer dans un environnement numérique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400A8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49-4C2B-8F2E-A538E8B2D5F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749-4C2B-8F2E-A538E8B2D5FD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Calcul!$Q$3:$Q$12</c:f>
              <c:numCache>
                <c:formatCode>0.00</c:formatCode>
                <c:ptCount val="10"/>
                <c:pt idx="0">
                  <c:v>92.857142857142861</c:v>
                </c:pt>
                <c:pt idx="1">
                  <c:v>3.5714285714285712</c:v>
                </c:pt>
                <c:pt idx="2">
                  <c:v>3.5714285714285712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9-4C2B-8F2E-A538E8B2D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Niveau maximum atteint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1019-4B1B-938F-3F3D741D5105}"/>
              </c:ext>
            </c:extLst>
          </c:dPt>
          <c:dPt>
            <c:idx val="1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1019-4B1B-938F-3F3D741D5105}"/>
              </c:ext>
            </c:extLst>
          </c:dPt>
          <c:dPt>
            <c:idx val="2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1019-4B1B-938F-3F3D741D5105}"/>
              </c:ext>
            </c:extLst>
          </c:dPt>
          <c:dPt>
            <c:idx val="3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019-4B1B-938F-3F3D741D5105}"/>
              </c:ext>
            </c:extLst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019-4B1B-938F-3F3D741D5105}"/>
              </c:ext>
            </c:extLst>
          </c:dPt>
          <c:dPt>
            <c:idx val="5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1019-4B1B-938F-3F3D741D5105}"/>
              </c:ext>
            </c:extLst>
          </c:dPt>
          <c:dPt>
            <c:idx val="6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019-4B1B-938F-3F3D741D5105}"/>
              </c:ext>
            </c:extLst>
          </c:dPt>
          <c:dPt>
            <c:idx val="7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019-4B1B-938F-3F3D741D5105}"/>
              </c:ext>
            </c:extLst>
          </c:dPt>
          <c:dPt>
            <c:idx val="8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019-4B1B-938F-3F3D741D5105}"/>
              </c:ext>
            </c:extLst>
          </c:dPt>
          <c:dPt>
            <c:idx val="9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019-4B1B-938F-3F3D741D5105}"/>
              </c:ext>
            </c:extLst>
          </c:dPt>
          <c:dPt>
            <c:idx val="10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019-4B1B-938F-3F3D741D5105}"/>
              </c:ext>
            </c:extLst>
          </c:dPt>
          <c:dPt>
            <c:idx val="11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019-4B1B-938F-3F3D741D5105}"/>
              </c:ext>
            </c:extLst>
          </c:dPt>
          <c:dPt>
            <c:idx val="12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019-4B1B-938F-3F3D741D5105}"/>
              </c:ext>
            </c:extLst>
          </c:dPt>
          <c:dPt>
            <c:idx val="13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019-4B1B-938F-3F3D741D5105}"/>
              </c:ext>
            </c:extLst>
          </c:dPt>
          <c:dPt>
            <c:idx val="14"/>
            <c:invertIfNegative val="0"/>
            <c:bubble3D val="0"/>
            <c:spPr>
              <a:solidFill>
                <a:srgbClr val="5400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19-4B1B-938F-3F3D741D5105}"/>
              </c:ext>
            </c:extLst>
          </c:dPt>
          <c:dPt>
            <c:idx val="15"/>
            <c:invertIfNegative val="0"/>
            <c:bubble3D val="0"/>
            <c:spPr>
              <a:solidFill>
                <a:srgbClr val="5400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19-4B1B-938F-3F3D741D5105}"/>
              </c:ext>
            </c:extLst>
          </c:dPt>
          <c:cat>
            <c:strRef>
              <c:f>Calcul!$B$2:$Q$2</c:f>
              <c:strCache>
                <c:ptCount val="16"/>
                <c:pt idx="0">
                  <c:v>1.1Mener une recherche et une veille d’information</c:v>
                </c:pt>
                <c:pt idx="1">
                  <c:v>1.2 Gérer des données</c:v>
                </c:pt>
                <c:pt idx="2">
                  <c:v>1.3 Traiter des données</c:v>
                </c:pt>
                <c:pt idx="3">
                  <c:v>2.1  Interagir</c:v>
                </c:pt>
                <c:pt idx="4">
                  <c:v>2.2 Partager et publier</c:v>
                </c:pt>
                <c:pt idx="5">
                  <c:v>2.3 Collaborer</c:v>
                </c:pt>
                <c:pt idx="6">
                  <c:v>2.4 S’insérer dans le monde numérique</c:v>
                </c:pt>
                <c:pt idx="7">
                  <c:v>3.1  Développer des documents textuels</c:v>
                </c:pt>
                <c:pt idx="8">
                  <c:v>3.2 Développer des documents multimédia</c:v>
                </c:pt>
                <c:pt idx="9">
                  <c:v>3.3  Adapter les documents à leur finalité</c:v>
                </c:pt>
                <c:pt idx="10">
                  <c:v>3.4 Programmer</c:v>
                </c:pt>
                <c:pt idx="11">
                  <c:v>4.1  Sécuriser l’environnement numérique</c:v>
                </c:pt>
                <c:pt idx="12">
                  <c:v>4.2 Protéger les données personnelles et la vie privée</c:v>
                </c:pt>
                <c:pt idx="13">
                  <c:v>4.3 Protéger la santé, le bien-être et l’environnement</c:v>
                </c:pt>
                <c:pt idx="14">
                  <c:v>5.1  Résoudre des problèmes techniques</c:v>
                </c:pt>
                <c:pt idx="15">
                  <c:v>5.2 Évoluer dans un environnement numérique</c:v>
                </c:pt>
              </c:strCache>
            </c:strRef>
          </c:cat>
          <c:val>
            <c:numRef>
              <c:f>Calcul!$B$16:$Q$16</c:f>
              <c:numCache>
                <c:formatCode>0.00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9-4B1B-938F-3F3D741D5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7223592"/>
        <c:axId val="807235400"/>
      </c:barChart>
      <c:catAx>
        <c:axId val="80722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807235400"/>
        <c:crosses val="autoZero"/>
        <c:auto val="1"/>
        <c:lblAlgn val="ctr"/>
        <c:lblOffset val="100"/>
        <c:noMultiLvlLbl val="0"/>
      </c:catAx>
      <c:valAx>
        <c:axId val="807235400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80722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Niveau moyen</a:t>
            </a:r>
            <a:r>
              <a:rPr lang="fr-FR" baseline="0"/>
              <a:t> certifié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1E-4AC9-A2CA-8ED75D232210}"/>
              </c:ext>
            </c:extLst>
          </c:dPt>
          <c:dPt>
            <c:idx val="1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1E-4AC9-A2CA-8ED75D232210}"/>
              </c:ext>
            </c:extLst>
          </c:dPt>
          <c:dPt>
            <c:idx val="2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1E-4AC9-A2CA-8ED75D232210}"/>
              </c:ext>
            </c:extLst>
          </c:dPt>
          <c:dPt>
            <c:idx val="3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1E-4AC9-A2CA-8ED75D232210}"/>
              </c:ext>
            </c:extLst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1E-4AC9-A2CA-8ED75D232210}"/>
              </c:ext>
            </c:extLst>
          </c:dPt>
          <c:dPt>
            <c:idx val="5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1E-4AC9-A2CA-8ED75D232210}"/>
              </c:ext>
            </c:extLst>
          </c:dPt>
          <c:dPt>
            <c:idx val="6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1E-4AC9-A2CA-8ED75D232210}"/>
              </c:ext>
            </c:extLst>
          </c:dPt>
          <c:dPt>
            <c:idx val="7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F1E-4AC9-A2CA-8ED75D232210}"/>
              </c:ext>
            </c:extLst>
          </c:dPt>
          <c:dPt>
            <c:idx val="8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F1E-4AC9-A2CA-8ED75D232210}"/>
              </c:ext>
            </c:extLst>
          </c:dPt>
          <c:dPt>
            <c:idx val="9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F1E-4AC9-A2CA-8ED75D232210}"/>
              </c:ext>
            </c:extLst>
          </c:dPt>
          <c:dPt>
            <c:idx val="10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F1E-4AC9-A2CA-8ED75D232210}"/>
              </c:ext>
            </c:extLst>
          </c:dPt>
          <c:dPt>
            <c:idx val="11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F1E-4AC9-A2CA-8ED75D232210}"/>
              </c:ext>
            </c:extLst>
          </c:dPt>
          <c:dPt>
            <c:idx val="12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F1E-4AC9-A2CA-8ED75D232210}"/>
              </c:ext>
            </c:extLst>
          </c:dPt>
          <c:dPt>
            <c:idx val="13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F1E-4AC9-A2CA-8ED75D232210}"/>
              </c:ext>
            </c:extLst>
          </c:dPt>
          <c:dPt>
            <c:idx val="14"/>
            <c:invertIfNegative val="0"/>
            <c:bubble3D val="0"/>
            <c:spPr>
              <a:solidFill>
                <a:srgbClr val="5400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F1E-4AC9-A2CA-8ED75D232210}"/>
              </c:ext>
            </c:extLst>
          </c:dPt>
          <c:dPt>
            <c:idx val="15"/>
            <c:invertIfNegative val="0"/>
            <c:bubble3D val="0"/>
            <c:spPr>
              <a:solidFill>
                <a:srgbClr val="5400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F1E-4AC9-A2CA-8ED75D232210}"/>
              </c:ext>
            </c:extLst>
          </c:dPt>
          <c:cat>
            <c:strRef>
              <c:f>Calcul!$B$2:$Q$2</c:f>
              <c:strCache>
                <c:ptCount val="16"/>
                <c:pt idx="0">
                  <c:v>1.1Mener une recherche et une veille d’information</c:v>
                </c:pt>
                <c:pt idx="1">
                  <c:v>1.2 Gérer des données</c:v>
                </c:pt>
                <c:pt idx="2">
                  <c:v>1.3 Traiter des données</c:v>
                </c:pt>
                <c:pt idx="3">
                  <c:v>2.1  Interagir</c:v>
                </c:pt>
                <c:pt idx="4">
                  <c:v>2.2 Partager et publier</c:v>
                </c:pt>
                <c:pt idx="5">
                  <c:v>2.3 Collaborer</c:v>
                </c:pt>
                <c:pt idx="6">
                  <c:v>2.4 S’insérer dans le monde numérique</c:v>
                </c:pt>
                <c:pt idx="7">
                  <c:v>3.1  Développer des documents textuels</c:v>
                </c:pt>
                <c:pt idx="8">
                  <c:v>3.2 Développer des documents multimédia</c:v>
                </c:pt>
                <c:pt idx="9">
                  <c:v>3.3  Adapter les documents à leur finalité</c:v>
                </c:pt>
                <c:pt idx="10">
                  <c:v>3.4 Programmer</c:v>
                </c:pt>
                <c:pt idx="11">
                  <c:v>4.1  Sécuriser l’environnement numérique</c:v>
                </c:pt>
                <c:pt idx="12">
                  <c:v>4.2 Protéger les données personnelles et la vie privée</c:v>
                </c:pt>
                <c:pt idx="13">
                  <c:v>4.3 Protéger la santé, le bien-être et l’environnement</c:v>
                </c:pt>
                <c:pt idx="14">
                  <c:v>5.1  Résoudre des problèmes techniques</c:v>
                </c:pt>
                <c:pt idx="15">
                  <c:v>5.2 Évoluer dans un environnement numérique</c:v>
                </c:pt>
              </c:strCache>
            </c:strRef>
          </c:cat>
          <c:val>
            <c:numRef>
              <c:f>Calcul!$B$15:$Q$15</c:f>
              <c:numCache>
                <c:formatCode>0.00</c:formatCode>
                <c:ptCount val="16"/>
                <c:pt idx="0">
                  <c:v>1.6666666666666667</c:v>
                </c:pt>
                <c:pt idx="1">
                  <c:v>1.3043478260869565</c:v>
                </c:pt>
                <c:pt idx="2">
                  <c:v>1.6666666666666667</c:v>
                </c:pt>
                <c:pt idx="3">
                  <c:v>1.1111111111111112</c:v>
                </c:pt>
                <c:pt idx="4">
                  <c:v>1.1363636363636365</c:v>
                </c:pt>
                <c:pt idx="5">
                  <c:v>1.6666666666666667</c:v>
                </c:pt>
                <c:pt idx="6">
                  <c:v>1</c:v>
                </c:pt>
                <c:pt idx="7">
                  <c:v>1.0909090909090908</c:v>
                </c:pt>
                <c:pt idx="8">
                  <c:v>1.6666666666666667</c:v>
                </c:pt>
                <c:pt idx="9">
                  <c:v>2</c:v>
                </c:pt>
                <c:pt idx="10">
                  <c:v>1.4583333333333333</c:v>
                </c:pt>
                <c:pt idx="11">
                  <c:v>1</c:v>
                </c:pt>
                <c:pt idx="12">
                  <c:v>1.3333333333333333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F1E-4AC9-A2CA-8ED75D23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7223592"/>
        <c:axId val="807235400"/>
      </c:barChart>
      <c:catAx>
        <c:axId val="80722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807235400"/>
        <c:crosses val="autoZero"/>
        <c:auto val="1"/>
        <c:lblAlgn val="ctr"/>
        <c:lblOffset val="100"/>
        <c:noMultiLvlLbl val="0"/>
      </c:catAx>
      <c:valAx>
        <c:axId val="807235400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80722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Niveau maximum atteint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4C-4B87-9E10-81FE0268B4B4}"/>
              </c:ext>
            </c:extLst>
          </c:dPt>
          <c:dPt>
            <c:idx val="1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4C-4B87-9E10-81FE0268B4B4}"/>
              </c:ext>
            </c:extLst>
          </c:dPt>
          <c:dPt>
            <c:idx val="2"/>
            <c:invertIfNegative val="0"/>
            <c:bubble3D val="0"/>
            <c:spPr>
              <a:solidFill>
                <a:srgbClr val="F44D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4C-4B87-9E10-81FE0268B4B4}"/>
              </c:ext>
            </c:extLst>
          </c:dPt>
          <c:dPt>
            <c:idx val="3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4C-4B87-9E10-81FE0268B4B4}"/>
              </c:ext>
            </c:extLst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94C-4B87-9E10-81FE0268B4B4}"/>
              </c:ext>
            </c:extLst>
          </c:dPt>
          <c:dPt>
            <c:idx val="5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94C-4B87-9E10-81FE0268B4B4}"/>
              </c:ext>
            </c:extLst>
          </c:dPt>
          <c:dPt>
            <c:idx val="6"/>
            <c:invertIfNegative val="0"/>
            <c:bubble3D val="0"/>
            <c:spPr>
              <a:solidFill>
                <a:srgbClr val="3399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94C-4B87-9E10-81FE0268B4B4}"/>
              </c:ext>
            </c:extLst>
          </c:dPt>
          <c:dPt>
            <c:idx val="7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94C-4B87-9E10-81FE0268B4B4}"/>
              </c:ext>
            </c:extLst>
          </c:dPt>
          <c:dPt>
            <c:idx val="8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94C-4B87-9E10-81FE0268B4B4}"/>
              </c:ext>
            </c:extLst>
          </c:dPt>
          <c:dPt>
            <c:idx val="9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94C-4B87-9E10-81FE0268B4B4}"/>
              </c:ext>
            </c:extLst>
          </c:dPt>
          <c:dPt>
            <c:idx val="10"/>
            <c:invertIfNegative val="0"/>
            <c:bubble3D val="0"/>
            <c:spPr>
              <a:solidFill>
                <a:srgbClr val="437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94C-4B87-9E10-81FE0268B4B4}"/>
              </c:ext>
            </c:extLst>
          </c:dPt>
          <c:dPt>
            <c:idx val="11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94C-4B87-9E10-81FE0268B4B4}"/>
              </c:ext>
            </c:extLst>
          </c:dPt>
          <c:dPt>
            <c:idx val="12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94C-4B87-9E10-81FE0268B4B4}"/>
              </c:ext>
            </c:extLst>
          </c:dPt>
          <c:dPt>
            <c:idx val="13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94C-4B87-9E10-81FE0268B4B4}"/>
              </c:ext>
            </c:extLst>
          </c:dPt>
          <c:dPt>
            <c:idx val="14"/>
            <c:invertIfNegative val="0"/>
            <c:bubble3D val="0"/>
            <c:spPr>
              <a:solidFill>
                <a:srgbClr val="5400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94C-4B87-9E10-81FE0268B4B4}"/>
              </c:ext>
            </c:extLst>
          </c:dPt>
          <c:dPt>
            <c:idx val="15"/>
            <c:invertIfNegative val="0"/>
            <c:bubble3D val="0"/>
            <c:spPr>
              <a:solidFill>
                <a:srgbClr val="5400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94C-4B87-9E10-81FE0268B4B4}"/>
              </c:ext>
            </c:extLst>
          </c:dPt>
          <c:cat>
            <c:strRef>
              <c:f>Calcul!$B$2:$Q$2</c:f>
              <c:strCache>
                <c:ptCount val="16"/>
                <c:pt idx="0">
                  <c:v>1.1Mener une recherche et une veille d’information</c:v>
                </c:pt>
                <c:pt idx="1">
                  <c:v>1.2 Gérer des données</c:v>
                </c:pt>
                <c:pt idx="2">
                  <c:v>1.3 Traiter des données</c:v>
                </c:pt>
                <c:pt idx="3">
                  <c:v>2.1  Interagir</c:v>
                </c:pt>
                <c:pt idx="4">
                  <c:v>2.2 Partager et publier</c:v>
                </c:pt>
                <c:pt idx="5">
                  <c:v>2.3 Collaborer</c:v>
                </c:pt>
                <c:pt idx="6">
                  <c:v>2.4 S’insérer dans le monde numérique</c:v>
                </c:pt>
                <c:pt idx="7">
                  <c:v>3.1  Développer des documents textuels</c:v>
                </c:pt>
                <c:pt idx="8">
                  <c:v>3.2 Développer des documents multimédia</c:v>
                </c:pt>
                <c:pt idx="9">
                  <c:v>3.3  Adapter les documents à leur finalité</c:v>
                </c:pt>
                <c:pt idx="10">
                  <c:v>3.4 Programmer</c:v>
                </c:pt>
                <c:pt idx="11">
                  <c:v>4.1  Sécuriser l’environnement numérique</c:v>
                </c:pt>
                <c:pt idx="12">
                  <c:v>4.2 Protéger les données personnelles et la vie privée</c:v>
                </c:pt>
                <c:pt idx="13">
                  <c:v>4.3 Protéger la santé, le bien-être et l’environnement</c:v>
                </c:pt>
                <c:pt idx="14">
                  <c:v>5.1  Résoudre des problèmes techniques</c:v>
                </c:pt>
                <c:pt idx="15">
                  <c:v>5.2 Évoluer dans un environnement numérique</c:v>
                </c:pt>
              </c:strCache>
            </c:strRef>
          </c:cat>
          <c:val>
            <c:numRef>
              <c:f>Calcul!$B$16:$Q$16</c:f>
              <c:numCache>
                <c:formatCode>0.00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94C-4B87-9E10-81FE0268B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7223592"/>
        <c:axId val="807235400"/>
      </c:barChart>
      <c:catAx>
        <c:axId val="80722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807235400"/>
        <c:crosses val="autoZero"/>
        <c:auto val="1"/>
        <c:lblAlgn val="ctr"/>
        <c:lblOffset val="100"/>
        <c:noMultiLvlLbl val="0"/>
      </c:catAx>
      <c:valAx>
        <c:axId val="807235400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80722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% d'élèves ayant présenté la compétence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4D0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79-4390-8CC8-1BE7A9C24613}"/>
              </c:ext>
            </c:extLst>
          </c:dPt>
          <c:dPt>
            <c:idx val="1"/>
            <c:invertIfNegative val="0"/>
            <c:bubble3D val="0"/>
            <c:spPr>
              <a:solidFill>
                <a:srgbClr val="F44D0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79-4390-8CC8-1BE7A9C24613}"/>
              </c:ext>
            </c:extLst>
          </c:dPt>
          <c:dPt>
            <c:idx val="2"/>
            <c:invertIfNegative val="0"/>
            <c:bubble3D val="0"/>
            <c:spPr>
              <a:solidFill>
                <a:srgbClr val="F44D0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79-4390-8CC8-1BE7A9C24613}"/>
              </c:ext>
            </c:extLst>
          </c:dPt>
          <c:dPt>
            <c:idx val="3"/>
            <c:invertIfNegative val="0"/>
            <c:bubble3D val="0"/>
            <c:spPr>
              <a:solidFill>
                <a:srgbClr val="33996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C79-4390-8CC8-1BE7A9C24613}"/>
              </c:ext>
            </c:extLst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C79-4390-8CC8-1BE7A9C24613}"/>
              </c:ext>
            </c:extLst>
          </c:dPt>
          <c:dPt>
            <c:idx val="5"/>
            <c:invertIfNegative val="0"/>
            <c:bubble3D val="0"/>
            <c:spPr>
              <a:solidFill>
                <a:srgbClr val="33996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C79-4390-8CC8-1BE7A9C24613}"/>
              </c:ext>
            </c:extLst>
          </c:dPt>
          <c:dPt>
            <c:idx val="6"/>
            <c:invertIfNegative val="0"/>
            <c:bubble3D val="0"/>
            <c:spPr>
              <a:solidFill>
                <a:srgbClr val="33996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C79-4390-8CC8-1BE7A9C24613}"/>
              </c:ext>
            </c:extLst>
          </c:dPt>
          <c:dPt>
            <c:idx val="7"/>
            <c:invertIfNegative val="0"/>
            <c:bubble3D val="0"/>
            <c:spPr>
              <a:solidFill>
                <a:srgbClr val="4370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C79-4390-8CC8-1BE7A9C24613}"/>
              </c:ext>
            </c:extLst>
          </c:dPt>
          <c:dPt>
            <c:idx val="8"/>
            <c:invertIfNegative val="0"/>
            <c:bubble3D val="0"/>
            <c:spPr>
              <a:solidFill>
                <a:srgbClr val="4370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C79-4390-8CC8-1BE7A9C24613}"/>
              </c:ext>
            </c:extLst>
          </c:dPt>
          <c:dPt>
            <c:idx val="9"/>
            <c:invertIfNegative val="0"/>
            <c:bubble3D val="0"/>
            <c:spPr>
              <a:solidFill>
                <a:srgbClr val="4370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C79-4390-8CC8-1BE7A9C24613}"/>
              </c:ext>
            </c:extLst>
          </c:dPt>
          <c:dPt>
            <c:idx val="10"/>
            <c:invertIfNegative val="0"/>
            <c:bubble3D val="0"/>
            <c:spPr>
              <a:solidFill>
                <a:srgbClr val="4370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C79-4390-8CC8-1BE7A9C24613}"/>
              </c:ext>
            </c:extLst>
          </c:dPt>
          <c:dPt>
            <c:idx val="11"/>
            <c:invertIfNegative val="0"/>
            <c:bubble3D val="0"/>
            <c:spPr>
              <a:solidFill>
                <a:srgbClr val="CC0099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C79-4390-8CC8-1BE7A9C24613}"/>
              </c:ext>
            </c:extLst>
          </c:dPt>
          <c:dPt>
            <c:idx val="12"/>
            <c:invertIfNegative val="0"/>
            <c:bubble3D val="0"/>
            <c:spPr>
              <a:solidFill>
                <a:srgbClr val="CC0099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C79-4390-8CC8-1BE7A9C24613}"/>
              </c:ext>
            </c:extLst>
          </c:dPt>
          <c:dPt>
            <c:idx val="13"/>
            <c:invertIfNegative val="0"/>
            <c:bubble3D val="0"/>
            <c:spPr>
              <a:solidFill>
                <a:srgbClr val="CC0099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C79-4390-8CC8-1BE7A9C24613}"/>
              </c:ext>
            </c:extLst>
          </c:dPt>
          <c:dPt>
            <c:idx val="14"/>
            <c:invertIfNegative val="0"/>
            <c:bubble3D val="0"/>
            <c:spPr>
              <a:solidFill>
                <a:srgbClr val="5400A8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C79-4390-8CC8-1BE7A9C24613}"/>
              </c:ext>
            </c:extLst>
          </c:dPt>
          <c:dPt>
            <c:idx val="15"/>
            <c:invertIfNegative val="0"/>
            <c:bubble3D val="0"/>
            <c:spPr>
              <a:solidFill>
                <a:srgbClr val="5400A8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C79-4390-8CC8-1BE7A9C24613}"/>
              </c:ext>
            </c:extLst>
          </c:dPt>
          <c:cat>
            <c:strRef>
              <c:f>Calcul!$B$2:$Q$2</c:f>
              <c:strCache>
                <c:ptCount val="16"/>
                <c:pt idx="0">
                  <c:v>1.1Mener une recherche et une veille d’information</c:v>
                </c:pt>
                <c:pt idx="1">
                  <c:v>1.2 Gérer des données</c:v>
                </c:pt>
                <c:pt idx="2">
                  <c:v>1.3 Traiter des données</c:v>
                </c:pt>
                <c:pt idx="3">
                  <c:v>2.1  Interagir</c:v>
                </c:pt>
                <c:pt idx="4">
                  <c:v>2.2 Partager et publier</c:v>
                </c:pt>
                <c:pt idx="5">
                  <c:v>2.3 Collaborer</c:v>
                </c:pt>
                <c:pt idx="6">
                  <c:v>2.4 S’insérer dans le monde numérique</c:v>
                </c:pt>
                <c:pt idx="7">
                  <c:v>3.1  Développer des documents textuels</c:v>
                </c:pt>
                <c:pt idx="8">
                  <c:v>3.2 Développer des documents multimédia</c:v>
                </c:pt>
                <c:pt idx="9">
                  <c:v>3.3  Adapter les documents à leur finalité</c:v>
                </c:pt>
                <c:pt idx="10">
                  <c:v>3.4 Programmer</c:v>
                </c:pt>
                <c:pt idx="11">
                  <c:v>4.1  Sécuriser l’environnement numérique</c:v>
                </c:pt>
                <c:pt idx="12">
                  <c:v>4.2 Protéger les données personnelles et la vie privée</c:v>
                </c:pt>
                <c:pt idx="13">
                  <c:v>4.3 Protéger la santé, le bien-être et l’environnement</c:v>
                </c:pt>
                <c:pt idx="14">
                  <c:v>5.1  Résoudre des problèmes techniques</c:v>
                </c:pt>
                <c:pt idx="15">
                  <c:v>5.2 Évoluer dans un environnement numérique</c:v>
                </c:pt>
              </c:strCache>
            </c:strRef>
          </c:cat>
          <c:val>
            <c:numRef>
              <c:f>Calcul!$B$14:$Q$14</c:f>
              <c:numCache>
                <c:formatCode>0.00</c:formatCode>
                <c:ptCount val="16"/>
                <c:pt idx="0">
                  <c:v>89.285714285714292</c:v>
                </c:pt>
                <c:pt idx="1">
                  <c:v>96.428571428571431</c:v>
                </c:pt>
                <c:pt idx="2">
                  <c:v>21.428571428571427</c:v>
                </c:pt>
                <c:pt idx="3">
                  <c:v>42.857142857142854</c:v>
                </c:pt>
                <c:pt idx="4">
                  <c:v>100</c:v>
                </c:pt>
                <c:pt idx="5">
                  <c:v>28.571428571428569</c:v>
                </c:pt>
                <c:pt idx="6">
                  <c:v>17.857142857142858</c:v>
                </c:pt>
                <c:pt idx="7">
                  <c:v>85.714285714285708</c:v>
                </c:pt>
                <c:pt idx="8">
                  <c:v>17.857142857142858</c:v>
                </c:pt>
                <c:pt idx="9">
                  <c:v>17.857142857142858</c:v>
                </c:pt>
                <c:pt idx="10">
                  <c:v>96.428571428571431</c:v>
                </c:pt>
                <c:pt idx="11">
                  <c:v>14.285714285714285</c:v>
                </c:pt>
                <c:pt idx="12">
                  <c:v>32.142857142857146</c:v>
                </c:pt>
                <c:pt idx="13">
                  <c:v>17.857142857142858</c:v>
                </c:pt>
                <c:pt idx="14">
                  <c:v>21.428571428571427</c:v>
                </c:pt>
                <c:pt idx="15">
                  <c:v>7.1428571428571423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C79-4390-8CC8-1BE7A9C24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97152"/>
        <c:axId val="648889608"/>
      </c:barChart>
      <c:catAx>
        <c:axId val="64889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648889608"/>
        <c:crosses val="autoZero"/>
        <c:auto val="1"/>
        <c:lblAlgn val="ctr"/>
        <c:lblOffset val="100"/>
        <c:noMultiLvlLbl val="0"/>
      </c:catAx>
      <c:valAx>
        <c:axId val="6488896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64889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F44D02"/>
                </a:solidFill>
              </a:rPr>
              <a:t>1.1. Mener une recherche et une veille d’information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4D0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13-4A09-A4B0-52677632646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13-4A09-A4B0-526776326466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Calcul!$B$3:$B$12</c:f>
              <c:numCache>
                <c:formatCode>0.00</c:formatCode>
                <c:ptCount val="10"/>
                <c:pt idx="0">
                  <c:v>10.714285714285714</c:v>
                </c:pt>
                <c:pt idx="1">
                  <c:v>25</c:v>
                </c:pt>
                <c:pt idx="2">
                  <c:v>35.714285714285715</c:v>
                </c:pt>
                <c:pt idx="3">
                  <c:v>17.857142857142858</c:v>
                </c:pt>
                <c:pt idx="4">
                  <c:v>7.1428571428571423</c:v>
                </c:pt>
                <c:pt idx="5">
                  <c:v>3.5714285714285712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13-4A09-A4B0-526776326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2560224"/>
        <c:axId val="642561536"/>
      </c:barChart>
      <c:catAx>
        <c:axId val="64256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642561536"/>
        <c:crosses val="autoZero"/>
        <c:auto val="1"/>
        <c:lblAlgn val="ctr"/>
        <c:lblOffset val="100"/>
        <c:noMultiLvlLbl val="0"/>
      </c:catAx>
      <c:valAx>
        <c:axId val="6425615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64256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44D02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F44D02"/>
                </a:solidFill>
              </a:rPr>
              <a:t>1.2 Gérer des données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44D02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4D0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8C-492E-B68D-50630CE255A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8C-492E-B68D-50630CE255A1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Calcul!$C$3:$C$12</c:f>
              <c:numCache>
                <c:formatCode>0.00</c:formatCode>
                <c:ptCount val="10"/>
                <c:pt idx="0">
                  <c:v>3.5714285714285712</c:v>
                </c:pt>
                <c:pt idx="1">
                  <c:v>14.285714285714285</c:v>
                </c:pt>
                <c:pt idx="2">
                  <c:v>64.285714285714292</c:v>
                </c:pt>
                <c:pt idx="3">
                  <c:v>10.714285714285714</c:v>
                </c:pt>
                <c:pt idx="4">
                  <c:v>7.1428571428571423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8C-492E-B68D-50630CE25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6099320"/>
        <c:axId val="596099648"/>
      </c:barChart>
      <c:catAx>
        <c:axId val="59609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6099648"/>
        <c:crosses val="autoZero"/>
        <c:auto val="1"/>
        <c:lblAlgn val="ctr"/>
        <c:lblOffset val="100"/>
        <c:noMultiLvlLbl val="0"/>
      </c:catAx>
      <c:valAx>
        <c:axId val="5960996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6099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F44D02"/>
                </a:solidFill>
              </a:rPr>
              <a:t>1.3 Traiter des données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4D0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FF-4232-A9DB-E52AC8E2418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FF-4232-A9DB-E52AC8E24186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Calcul!$D$3:$D$12</c:f>
              <c:numCache>
                <c:formatCode>0.00</c:formatCode>
                <c:ptCount val="10"/>
                <c:pt idx="0">
                  <c:v>78.571428571428569</c:v>
                </c:pt>
                <c:pt idx="1">
                  <c:v>10.714285714285714</c:v>
                </c:pt>
                <c:pt idx="2">
                  <c:v>7.1428571428571423</c:v>
                </c:pt>
                <c:pt idx="3">
                  <c:v>0</c:v>
                </c:pt>
                <c:pt idx="4">
                  <c:v>3.5714285714285712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FF-4232-A9DB-E52AC8E24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947952"/>
        <c:axId val="461948936"/>
      </c:barChart>
      <c:catAx>
        <c:axId val="46194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461948936"/>
        <c:crosses val="autoZero"/>
        <c:auto val="1"/>
        <c:lblAlgn val="ctr"/>
        <c:lblOffset val="100"/>
        <c:noMultiLvlLbl val="0"/>
      </c:catAx>
      <c:valAx>
        <c:axId val="461948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46194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339966"/>
                </a:solidFill>
              </a:rPr>
              <a:t>2.1  Interagir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35-4FC8-84B2-B675298547D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35-4FC8-84B2-B675298547D5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Calcul!$E$3:$E$12</c:f>
              <c:numCache>
                <c:formatCode>0.00</c:formatCode>
                <c:ptCount val="10"/>
                <c:pt idx="0">
                  <c:v>57.142857142857139</c:v>
                </c:pt>
                <c:pt idx="1">
                  <c:v>10.714285714285714</c:v>
                </c:pt>
                <c:pt idx="2">
                  <c:v>28.571428571428569</c:v>
                </c:pt>
                <c:pt idx="3">
                  <c:v>3.5714285714285712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35-4FC8-84B2-B67529854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339966"/>
                </a:solidFill>
              </a:rPr>
              <a:t>2.2 Partager et publier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A1-4180-81D5-274606EC6025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Calcul!$F$3:$F$12</c:f>
              <c:numCache>
                <c:formatCode>0.00</c:formatCode>
                <c:ptCount val="10"/>
                <c:pt idx="0">
                  <c:v>0</c:v>
                </c:pt>
                <c:pt idx="1">
                  <c:v>21.428571428571427</c:v>
                </c:pt>
                <c:pt idx="2">
                  <c:v>67.857142857142861</c:v>
                </c:pt>
                <c:pt idx="3">
                  <c:v>10.714285714285714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1-4180-81D5-274606EC6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339966"/>
                </a:solidFill>
              </a:rPr>
              <a:t>2.3 Collaborer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7D-419D-A619-1001E16ADC1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7D-419D-A619-1001E16ADC12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Calcul!$G$3:$G$12</c:f>
              <c:numCache>
                <c:formatCode>0.00</c:formatCode>
                <c:ptCount val="10"/>
                <c:pt idx="0">
                  <c:v>71.428571428571431</c:v>
                </c:pt>
                <c:pt idx="1">
                  <c:v>7.1428571428571423</c:v>
                </c:pt>
                <c:pt idx="2">
                  <c:v>7.1428571428571423</c:v>
                </c:pt>
                <c:pt idx="3">
                  <c:v>14.285714285714285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7D-419D-A619-1001E16AD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339966"/>
                </a:solidFill>
              </a:rPr>
              <a:t>2.4 S’insérer dans le monde numérique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>
              <a:noFill/>
            </a:ln>
            <a:effectLst/>
          </c:spPr>
          <c:invertIfNegative val="0"/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Calcul!$H$3:$H$12</c:f>
              <c:numCache>
                <c:formatCode>0.00</c:formatCode>
                <c:ptCount val="10"/>
                <c:pt idx="0">
                  <c:v>82.142857142857139</c:v>
                </c:pt>
                <c:pt idx="1">
                  <c:v>7.1428571428571423</c:v>
                </c:pt>
                <c:pt idx="2">
                  <c:v>10.714285714285714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1-48FE-9F80-475C18C4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% d'élèves ayant présenté la compétence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4D0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FD4A-4097-BAB4-EC7D46642C04}"/>
              </c:ext>
            </c:extLst>
          </c:dPt>
          <c:dPt>
            <c:idx val="1"/>
            <c:invertIfNegative val="0"/>
            <c:bubble3D val="0"/>
            <c:spPr>
              <a:solidFill>
                <a:srgbClr val="F44D0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FD4A-4097-BAB4-EC7D46642C04}"/>
              </c:ext>
            </c:extLst>
          </c:dPt>
          <c:dPt>
            <c:idx val="2"/>
            <c:invertIfNegative val="0"/>
            <c:bubble3D val="0"/>
            <c:spPr>
              <a:solidFill>
                <a:srgbClr val="F44D0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FD4A-4097-BAB4-EC7D46642C04}"/>
              </c:ext>
            </c:extLst>
          </c:dPt>
          <c:dPt>
            <c:idx val="3"/>
            <c:invertIfNegative val="0"/>
            <c:bubble3D val="0"/>
            <c:spPr>
              <a:solidFill>
                <a:srgbClr val="33996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D4A-4097-BAB4-EC7D46642C04}"/>
              </c:ext>
            </c:extLst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D4A-4097-BAB4-EC7D46642C04}"/>
              </c:ext>
            </c:extLst>
          </c:dPt>
          <c:dPt>
            <c:idx val="5"/>
            <c:invertIfNegative val="0"/>
            <c:bubble3D val="0"/>
            <c:spPr>
              <a:solidFill>
                <a:srgbClr val="33996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D4A-4097-BAB4-EC7D46642C04}"/>
              </c:ext>
            </c:extLst>
          </c:dPt>
          <c:dPt>
            <c:idx val="6"/>
            <c:invertIfNegative val="0"/>
            <c:bubble3D val="0"/>
            <c:spPr>
              <a:solidFill>
                <a:srgbClr val="33996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D4A-4097-BAB4-EC7D46642C04}"/>
              </c:ext>
            </c:extLst>
          </c:dPt>
          <c:dPt>
            <c:idx val="7"/>
            <c:invertIfNegative val="0"/>
            <c:bubble3D val="0"/>
            <c:spPr>
              <a:solidFill>
                <a:srgbClr val="4370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D4A-4097-BAB4-EC7D46642C04}"/>
              </c:ext>
            </c:extLst>
          </c:dPt>
          <c:dPt>
            <c:idx val="8"/>
            <c:invertIfNegative val="0"/>
            <c:bubble3D val="0"/>
            <c:spPr>
              <a:solidFill>
                <a:srgbClr val="4370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D4A-4097-BAB4-EC7D46642C04}"/>
              </c:ext>
            </c:extLst>
          </c:dPt>
          <c:dPt>
            <c:idx val="9"/>
            <c:invertIfNegative val="0"/>
            <c:bubble3D val="0"/>
            <c:spPr>
              <a:solidFill>
                <a:srgbClr val="4370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D4A-4097-BAB4-EC7D46642C04}"/>
              </c:ext>
            </c:extLst>
          </c:dPt>
          <c:dPt>
            <c:idx val="10"/>
            <c:invertIfNegative val="0"/>
            <c:bubble3D val="0"/>
            <c:spPr>
              <a:solidFill>
                <a:srgbClr val="4370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D4A-4097-BAB4-EC7D46642C04}"/>
              </c:ext>
            </c:extLst>
          </c:dPt>
          <c:dPt>
            <c:idx val="11"/>
            <c:invertIfNegative val="0"/>
            <c:bubble3D val="0"/>
            <c:spPr>
              <a:solidFill>
                <a:srgbClr val="CC0099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4A-4097-BAB4-EC7D46642C04}"/>
              </c:ext>
            </c:extLst>
          </c:dPt>
          <c:dPt>
            <c:idx val="12"/>
            <c:invertIfNegative val="0"/>
            <c:bubble3D val="0"/>
            <c:spPr>
              <a:solidFill>
                <a:srgbClr val="CC0099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D4A-4097-BAB4-EC7D46642C04}"/>
              </c:ext>
            </c:extLst>
          </c:dPt>
          <c:dPt>
            <c:idx val="13"/>
            <c:invertIfNegative val="0"/>
            <c:bubble3D val="0"/>
            <c:spPr>
              <a:solidFill>
                <a:srgbClr val="CC0099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4A-4097-BAB4-EC7D46642C04}"/>
              </c:ext>
            </c:extLst>
          </c:dPt>
          <c:dPt>
            <c:idx val="14"/>
            <c:invertIfNegative val="0"/>
            <c:bubble3D val="0"/>
            <c:spPr>
              <a:solidFill>
                <a:srgbClr val="5400A8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D4A-4097-BAB4-EC7D46642C04}"/>
              </c:ext>
            </c:extLst>
          </c:dPt>
          <c:dPt>
            <c:idx val="15"/>
            <c:invertIfNegative val="0"/>
            <c:bubble3D val="0"/>
            <c:spPr>
              <a:solidFill>
                <a:srgbClr val="5400A8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4A-4097-BAB4-EC7D46642C04}"/>
              </c:ext>
            </c:extLst>
          </c:dPt>
          <c:cat>
            <c:strRef>
              <c:f>Calcul!$B$2:$Q$2</c:f>
              <c:strCache>
                <c:ptCount val="16"/>
                <c:pt idx="0">
                  <c:v>1.1Mener une recherche et une veille d’information</c:v>
                </c:pt>
                <c:pt idx="1">
                  <c:v>1.2 Gérer des données</c:v>
                </c:pt>
                <c:pt idx="2">
                  <c:v>1.3 Traiter des données</c:v>
                </c:pt>
                <c:pt idx="3">
                  <c:v>2.1  Interagir</c:v>
                </c:pt>
                <c:pt idx="4">
                  <c:v>2.2 Partager et publier</c:v>
                </c:pt>
                <c:pt idx="5">
                  <c:v>2.3 Collaborer</c:v>
                </c:pt>
                <c:pt idx="6">
                  <c:v>2.4 S’insérer dans le monde numérique</c:v>
                </c:pt>
                <c:pt idx="7">
                  <c:v>3.1  Développer des documents textuels</c:v>
                </c:pt>
                <c:pt idx="8">
                  <c:v>3.2 Développer des documents multimédia</c:v>
                </c:pt>
                <c:pt idx="9">
                  <c:v>3.3  Adapter les documents à leur finalité</c:v>
                </c:pt>
                <c:pt idx="10">
                  <c:v>3.4 Programmer</c:v>
                </c:pt>
                <c:pt idx="11">
                  <c:v>4.1  Sécuriser l’environnement numérique</c:v>
                </c:pt>
                <c:pt idx="12">
                  <c:v>4.2 Protéger les données personnelles et la vie privée</c:v>
                </c:pt>
                <c:pt idx="13">
                  <c:v>4.3 Protéger la santé, le bien-être et l’environnement</c:v>
                </c:pt>
                <c:pt idx="14">
                  <c:v>5.1  Résoudre des problèmes techniques</c:v>
                </c:pt>
                <c:pt idx="15">
                  <c:v>5.2 Évoluer dans un environnement numérique</c:v>
                </c:pt>
              </c:strCache>
            </c:strRef>
          </c:cat>
          <c:val>
            <c:numRef>
              <c:f>Calcul!$B$14:$Q$14</c:f>
              <c:numCache>
                <c:formatCode>0.00</c:formatCode>
                <c:ptCount val="16"/>
                <c:pt idx="0">
                  <c:v>89.285714285714292</c:v>
                </c:pt>
                <c:pt idx="1">
                  <c:v>96.428571428571431</c:v>
                </c:pt>
                <c:pt idx="2">
                  <c:v>21.428571428571427</c:v>
                </c:pt>
                <c:pt idx="3">
                  <c:v>42.857142857142854</c:v>
                </c:pt>
                <c:pt idx="4">
                  <c:v>100</c:v>
                </c:pt>
                <c:pt idx="5">
                  <c:v>28.571428571428569</c:v>
                </c:pt>
                <c:pt idx="6">
                  <c:v>17.857142857142858</c:v>
                </c:pt>
                <c:pt idx="7">
                  <c:v>85.714285714285708</c:v>
                </c:pt>
                <c:pt idx="8">
                  <c:v>17.857142857142858</c:v>
                </c:pt>
                <c:pt idx="9">
                  <c:v>17.857142857142858</c:v>
                </c:pt>
                <c:pt idx="10">
                  <c:v>96.428571428571431</c:v>
                </c:pt>
                <c:pt idx="11">
                  <c:v>14.285714285714285</c:v>
                </c:pt>
                <c:pt idx="12">
                  <c:v>32.142857142857146</c:v>
                </c:pt>
                <c:pt idx="13">
                  <c:v>17.857142857142858</c:v>
                </c:pt>
                <c:pt idx="14">
                  <c:v>21.428571428571427</c:v>
                </c:pt>
                <c:pt idx="15">
                  <c:v>7.1428571428571423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A-4097-BAB4-EC7D46642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97152"/>
        <c:axId val="648889608"/>
      </c:barChart>
      <c:catAx>
        <c:axId val="64889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648889608"/>
        <c:crosses val="autoZero"/>
        <c:auto val="1"/>
        <c:lblAlgn val="ctr"/>
        <c:lblOffset val="100"/>
        <c:noMultiLvlLbl val="0"/>
      </c:catAx>
      <c:valAx>
        <c:axId val="6488896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64889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4370FF"/>
                </a:solidFill>
              </a:rPr>
              <a:t>3.2 Développer des documents multimédia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370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CC-45C4-B8A7-117618CE7C2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CC-45C4-B8A7-117618CE7C2A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Calcul!$J$3:$J$12</c:f>
              <c:numCache>
                <c:formatCode>0.00</c:formatCode>
                <c:ptCount val="10"/>
                <c:pt idx="0">
                  <c:v>82.142857142857139</c:v>
                </c:pt>
                <c:pt idx="1">
                  <c:v>7.1428571428571423</c:v>
                </c:pt>
                <c:pt idx="2">
                  <c:v>7.1428571428571423</c:v>
                </c:pt>
                <c:pt idx="3">
                  <c:v>0</c:v>
                </c:pt>
                <c:pt idx="4">
                  <c:v>3.5714285714285712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CC-45C4-B8A7-117618CE7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4370FF"/>
                </a:solidFill>
              </a:rPr>
              <a:t>3.3  Adapter les documents à leur finalité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370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24-46CC-9F4F-5003360EAC1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24-46CC-9F4F-5003360EAC1B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Calcul!$K$3:$K$12</c:f>
              <c:numCache>
                <c:formatCode>0.00</c:formatCode>
                <c:ptCount val="10"/>
                <c:pt idx="0">
                  <c:v>82.142857142857139</c:v>
                </c:pt>
                <c:pt idx="1">
                  <c:v>10.714285714285714</c:v>
                </c:pt>
                <c:pt idx="2">
                  <c:v>0</c:v>
                </c:pt>
                <c:pt idx="3">
                  <c:v>7.1428571428571423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24-46CC-9F4F-5003360EA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4370FF"/>
                </a:solidFill>
              </a:rPr>
              <a:t>3.4 Programmer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370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9D-465D-AC8B-6F0325C126D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9D-465D-AC8B-6F0325C126D4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Calcul!$L$3:$L$12</c:f>
              <c:numCache>
                <c:formatCode>0.00</c:formatCode>
                <c:ptCount val="10"/>
                <c:pt idx="0">
                  <c:v>3.5714285714285712</c:v>
                </c:pt>
                <c:pt idx="1">
                  <c:v>10.714285714285714</c:v>
                </c:pt>
                <c:pt idx="2">
                  <c:v>46.428571428571431</c:v>
                </c:pt>
                <c:pt idx="3">
                  <c:v>39.285714285714285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9D-465D-AC8B-6F0325C12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CC0099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CC0099"/>
                </a:solidFill>
              </a:rPr>
              <a:t>4.1  Sécuriser l’environnement numérique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CC0099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9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2-4D13-BDBE-BD93B9BC4FF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2-4D13-BDBE-BD93B9BC4FF3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Calcul!$M$3:$M$12</c:f>
              <c:numCache>
                <c:formatCode>0.00</c:formatCode>
                <c:ptCount val="10"/>
                <c:pt idx="0">
                  <c:v>85.714285714285708</c:v>
                </c:pt>
                <c:pt idx="1">
                  <c:v>7.1428571428571423</c:v>
                </c:pt>
                <c:pt idx="2">
                  <c:v>7.1428571428571423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92-4D13-BDBE-BD93B9BC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CC0099"/>
                </a:solidFill>
              </a:rPr>
              <a:t>4.2 Protéger les données personnelles et la vie privée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9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3F-4C55-B5F5-530609DF3BC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3F-4C55-B5F5-530609DF3BC5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Calcul!$N$3:$N$12</c:f>
              <c:numCache>
                <c:formatCode>0.00</c:formatCode>
                <c:ptCount val="10"/>
                <c:pt idx="0">
                  <c:v>67.857142857142861</c:v>
                </c:pt>
                <c:pt idx="1">
                  <c:v>10.714285714285714</c:v>
                </c:pt>
                <c:pt idx="2">
                  <c:v>14.285714285714285</c:v>
                </c:pt>
                <c:pt idx="3">
                  <c:v>7.1428571428571423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3F-4C55-B5F5-530609DF3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CC0099"/>
                </a:solidFill>
              </a:rPr>
              <a:t>4.3 Protéger la santé, le bien-être et l’environnement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9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21-4877-89A4-7CC708BE841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21-4877-89A4-7CC708BE841F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Calcul!$O$3:$O$12</c:f>
              <c:numCache>
                <c:formatCode>0.00</c:formatCode>
                <c:ptCount val="10"/>
                <c:pt idx="0">
                  <c:v>82.142857142857139</c:v>
                </c:pt>
                <c:pt idx="1">
                  <c:v>7.1428571428571423</c:v>
                </c:pt>
                <c:pt idx="2">
                  <c:v>10.714285714285714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21-4877-89A4-7CC708BE8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4370FF"/>
                </a:solidFill>
              </a:rPr>
              <a:t>3.1  Développer des documents textuels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370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C0-4A85-9A9D-C80334D6481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C0-4A85-9A9D-C80334D6481C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Calcul!$I$3:$I$12</c:f>
              <c:numCache>
                <c:formatCode>0.00</c:formatCode>
                <c:ptCount val="10"/>
                <c:pt idx="0">
                  <c:v>14.285714285714285</c:v>
                </c:pt>
                <c:pt idx="1">
                  <c:v>46.428571428571431</c:v>
                </c:pt>
                <c:pt idx="2">
                  <c:v>35.714285714285715</c:v>
                </c:pt>
                <c:pt idx="3">
                  <c:v>3.5714285714285712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0-4A85-9A9D-C80334D64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5400A8"/>
                </a:solidFill>
              </a:rPr>
              <a:t>5.1  Résoudre des problèmes techniques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400A8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ED-40AD-8AFB-7B2BF231869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ED-40AD-8AFB-7B2BF231869F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Calcul!$P$3:$P$12</c:f>
              <c:numCache>
                <c:formatCode>0.00</c:formatCode>
                <c:ptCount val="10"/>
                <c:pt idx="0">
                  <c:v>78.571428571428569</c:v>
                </c:pt>
                <c:pt idx="1">
                  <c:v>10.714285714285714</c:v>
                </c:pt>
                <c:pt idx="2">
                  <c:v>7.1428571428571423</c:v>
                </c:pt>
                <c:pt idx="3">
                  <c:v>0</c:v>
                </c:pt>
                <c:pt idx="4">
                  <c:v>0</c:v>
                </c:pt>
                <c:pt idx="5">
                  <c:v>3.5714285714285712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ED-40AD-8AFB-7B2BF2318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5400A8"/>
                </a:solidFill>
              </a:rPr>
              <a:t>5.2 Évoluer dans un environnement numérique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400A8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7E-4E2C-B5F7-228063D878B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7E-4E2C-B5F7-228063D878B3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Calcul!$Q$3:$Q$12</c:f>
              <c:numCache>
                <c:formatCode>0.00</c:formatCode>
                <c:ptCount val="10"/>
                <c:pt idx="0">
                  <c:v>92.857142857142861</c:v>
                </c:pt>
                <c:pt idx="1">
                  <c:v>3.5714285714285712</c:v>
                </c:pt>
                <c:pt idx="2">
                  <c:v>3.5714285714285712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7E-4E2C-B5F7-228063D87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F44D02"/>
                </a:solidFill>
              </a:rPr>
              <a:t>1.1. Mener une recherche et une veille d’information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4D0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C0E-408B-B1C0-B918F71F85F9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0E-408B-B1C0-B918F71F85F9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Calcul!$B$3:$B$12</c:f>
              <c:numCache>
                <c:formatCode>0.00</c:formatCode>
                <c:ptCount val="10"/>
                <c:pt idx="0">
                  <c:v>10.714285714285714</c:v>
                </c:pt>
                <c:pt idx="1">
                  <c:v>25</c:v>
                </c:pt>
                <c:pt idx="2">
                  <c:v>35.714285714285715</c:v>
                </c:pt>
                <c:pt idx="3">
                  <c:v>17.857142857142858</c:v>
                </c:pt>
                <c:pt idx="4">
                  <c:v>7.1428571428571423</c:v>
                </c:pt>
                <c:pt idx="5">
                  <c:v>3.5714285714285712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E-408B-B1C0-B918F71F8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2560224"/>
        <c:axId val="642561536"/>
      </c:barChart>
      <c:catAx>
        <c:axId val="64256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642561536"/>
        <c:crosses val="autoZero"/>
        <c:auto val="1"/>
        <c:lblAlgn val="ctr"/>
        <c:lblOffset val="100"/>
        <c:noMultiLvlLbl val="0"/>
      </c:catAx>
      <c:valAx>
        <c:axId val="6425615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64256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44D02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F44D02"/>
                </a:solidFill>
              </a:rPr>
              <a:t>1.2 Gérer des données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44D02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4D0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C31-4B82-89E1-F8E636096A4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31-4B82-89E1-F8E636096A44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Calcul!$C$3:$C$12</c:f>
              <c:numCache>
                <c:formatCode>0.00</c:formatCode>
                <c:ptCount val="10"/>
                <c:pt idx="0">
                  <c:v>3.5714285714285712</c:v>
                </c:pt>
                <c:pt idx="1">
                  <c:v>14.285714285714285</c:v>
                </c:pt>
                <c:pt idx="2">
                  <c:v>64.285714285714292</c:v>
                </c:pt>
                <c:pt idx="3">
                  <c:v>10.714285714285714</c:v>
                </c:pt>
                <c:pt idx="4">
                  <c:v>7.1428571428571423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1-4B82-89E1-F8E63609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6099320"/>
        <c:axId val="596099648"/>
      </c:barChart>
      <c:catAx>
        <c:axId val="59609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6099648"/>
        <c:crosses val="autoZero"/>
        <c:auto val="1"/>
        <c:lblAlgn val="ctr"/>
        <c:lblOffset val="100"/>
        <c:noMultiLvlLbl val="0"/>
      </c:catAx>
      <c:valAx>
        <c:axId val="5960996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6099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F44D02"/>
                </a:solidFill>
              </a:rPr>
              <a:t>1.3 Traiter des données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4D0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BD-4BCC-A623-F7A1621ED56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6BD-4BCC-A623-F7A1621ED567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Calcul!$D$3:$D$12</c:f>
              <c:numCache>
                <c:formatCode>0.00</c:formatCode>
                <c:ptCount val="10"/>
                <c:pt idx="0">
                  <c:v>78.571428571428569</c:v>
                </c:pt>
                <c:pt idx="1">
                  <c:v>10.714285714285714</c:v>
                </c:pt>
                <c:pt idx="2">
                  <c:v>7.1428571428571423</c:v>
                </c:pt>
                <c:pt idx="3">
                  <c:v>0</c:v>
                </c:pt>
                <c:pt idx="4">
                  <c:v>3.5714285714285712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D-4BCC-A623-F7A1621ED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947952"/>
        <c:axId val="461948936"/>
      </c:barChart>
      <c:catAx>
        <c:axId val="46194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461948936"/>
        <c:crosses val="autoZero"/>
        <c:auto val="1"/>
        <c:lblAlgn val="ctr"/>
        <c:lblOffset val="100"/>
        <c:noMultiLvlLbl val="0"/>
      </c:catAx>
      <c:valAx>
        <c:axId val="461948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46194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339966"/>
                </a:solidFill>
              </a:rPr>
              <a:t>2.1  Interagir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A20-4B59-8525-854B7EC7E0A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20-4B59-8525-854B7EC7E0A5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Calcul!$E$3:$E$12</c:f>
              <c:numCache>
                <c:formatCode>0.00</c:formatCode>
                <c:ptCount val="10"/>
                <c:pt idx="0">
                  <c:v>57.142857142857139</c:v>
                </c:pt>
                <c:pt idx="1">
                  <c:v>10.714285714285714</c:v>
                </c:pt>
                <c:pt idx="2">
                  <c:v>28.571428571428569</c:v>
                </c:pt>
                <c:pt idx="3">
                  <c:v>3.5714285714285712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0-4B59-8525-854B7EC7E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339966"/>
                </a:solidFill>
              </a:rPr>
              <a:t>2.2 Partager et publier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8E-4DD1-8233-FF7449DC8C06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Calcul!$F$3:$F$12</c:f>
              <c:numCache>
                <c:formatCode>0.00</c:formatCode>
                <c:ptCount val="10"/>
                <c:pt idx="0">
                  <c:v>0</c:v>
                </c:pt>
                <c:pt idx="1">
                  <c:v>21.428571428571427</c:v>
                </c:pt>
                <c:pt idx="2">
                  <c:v>67.857142857142861</c:v>
                </c:pt>
                <c:pt idx="3">
                  <c:v>10.714285714285714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E-4DD1-8233-FF7449DC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339966"/>
                </a:solidFill>
                <a:latin typeface="+mn-lt"/>
                <a:ea typeface="+mn-ea"/>
                <a:cs typeface="+mn-cs"/>
              </a:defRPr>
            </a:pPr>
            <a:r>
              <a:rPr lang="fr-FR" sz="1200">
                <a:solidFill>
                  <a:srgbClr val="339966"/>
                </a:solidFill>
              </a:rPr>
              <a:t>2.3 Collaborer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339966"/>
              </a:solidFill>
              <a:latin typeface="+mn-lt"/>
              <a:ea typeface="+mn-ea"/>
              <a:cs typeface="+mn-cs"/>
            </a:defRPr>
          </a:pPr>
          <a:endParaRPr lang="fr-PF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DE-4E20-8F6E-3504B43FBA0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4DE-4E20-8F6E-3504B43FBA00}"/>
              </c:ext>
            </c:extLst>
          </c:dPt>
          <c:cat>
            <c:strRef>
              <c:f>Calcul!$A$3:$A$12</c:f>
              <c:strCache>
                <c:ptCount val="10"/>
                <c:pt idx="0">
                  <c:v>Non présentée</c:v>
                </c:pt>
                <c:pt idx="1">
                  <c:v>Non validée (0)</c:v>
                </c:pt>
                <c:pt idx="2">
                  <c:v>Validée au niveau1</c:v>
                </c:pt>
                <c:pt idx="3">
                  <c:v>Validée au niveau2</c:v>
                </c:pt>
                <c:pt idx="4">
                  <c:v>Validée au niveau3</c:v>
                </c:pt>
                <c:pt idx="5">
                  <c:v>Validée au niveau4</c:v>
                </c:pt>
                <c:pt idx="6">
                  <c:v>Validée au niveau5</c:v>
                </c:pt>
                <c:pt idx="7">
                  <c:v>Validée au niveau6</c:v>
                </c:pt>
                <c:pt idx="8">
                  <c:v>Validée au niveau 7</c:v>
                </c:pt>
                <c:pt idx="9">
                  <c:v>Validée au niveau 8</c:v>
                </c:pt>
              </c:strCache>
            </c:strRef>
          </c:cat>
          <c:val>
            <c:numRef>
              <c:f>Calcul!$G$3:$G$12</c:f>
              <c:numCache>
                <c:formatCode>0.00</c:formatCode>
                <c:ptCount val="10"/>
                <c:pt idx="0">
                  <c:v>71.428571428571431</c:v>
                </c:pt>
                <c:pt idx="1">
                  <c:v>7.1428571428571423</c:v>
                </c:pt>
                <c:pt idx="2">
                  <c:v>7.1428571428571423</c:v>
                </c:pt>
                <c:pt idx="3">
                  <c:v>14.285714285714285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E-4E20-8F6E-3504B43FB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717024"/>
        <c:axId val="592714728"/>
      </c:barChart>
      <c:catAx>
        <c:axId val="5927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4728"/>
        <c:crosses val="autoZero"/>
        <c:auto val="1"/>
        <c:lblAlgn val="ctr"/>
        <c:lblOffset val="100"/>
        <c:noMultiLvlLbl val="0"/>
      </c:catAx>
      <c:valAx>
        <c:axId val="592714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PF"/>
          </a:p>
        </c:txPr>
        <c:crossAx val="5927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PF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416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bg1"/>
    </cs:fontRef>
    <cs:defRPr sz="1000" b="1" i="0" u="none" strike="noStrike" kern="1200" spc="0" baseline="0"/>
    <cs:bodyPr lIns="38100" tIns="19050" rIns="38100" bIns="19050">
      <a:spAutoFit/>
    </cs:bodyPr>
  </cs:dataLabel>
  <cs:dataLabelCallout>
    <cs:lnRef idx="0">
      <cs:styleClr val="auto"/>
    </cs:lnRef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phClr"/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6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bg1"/>
    </cs:fontRef>
    <cs:defRPr sz="1000" b="1" i="0" u="none" strike="noStrike" kern="1200" spc="0" baseline="0"/>
    <cs:bodyPr lIns="38100" tIns="19050" rIns="38100" bIns="19050">
      <a:spAutoFit/>
    </cs:bodyPr>
  </cs:dataLabel>
  <cs:dataLabelCallout>
    <cs:lnRef idx="0">
      <cs:styleClr val="auto"/>
    </cs:lnRef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phClr"/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10" Type="http://schemas.openxmlformats.org/officeDocument/2006/relationships/chart" Target="../charts/chart29.xml"/><Relationship Id="rId19" Type="http://schemas.openxmlformats.org/officeDocument/2006/relationships/chart" Target="../charts/chart38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0</xdr:row>
      <xdr:rowOff>371474</xdr:rowOff>
    </xdr:from>
    <xdr:to>
      <xdr:col>11</xdr:col>
      <xdr:colOff>619124</xdr:colOff>
      <xdr:row>24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24</xdr:row>
      <xdr:rowOff>0</xdr:rowOff>
    </xdr:from>
    <xdr:to>
      <xdr:col>11</xdr:col>
      <xdr:colOff>619125</xdr:colOff>
      <xdr:row>46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66675</xdr:colOff>
      <xdr:row>46</xdr:row>
      <xdr:rowOff>104774</xdr:rowOff>
    </xdr:from>
    <xdr:to>
      <xdr:col>11</xdr:col>
      <xdr:colOff>571500</xdr:colOff>
      <xdr:row>70</xdr:row>
      <xdr:rowOff>47625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28575</xdr:rowOff>
    </xdr:from>
    <xdr:to>
      <xdr:col>6</xdr:col>
      <xdr:colOff>38100</xdr:colOff>
      <xdr:row>15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1</xdr:row>
      <xdr:rowOff>28575</xdr:rowOff>
    </xdr:from>
    <xdr:to>
      <xdr:col>12</xdr:col>
      <xdr:colOff>28575</xdr:colOff>
      <xdr:row>15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</xdr:row>
      <xdr:rowOff>38100</xdr:rowOff>
    </xdr:from>
    <xdr:to>
      <xdr:col>18</xdr:col>
      <xdr:colOff>38100</xdr:colOff>
      <xdr:row>15</xdr:row>
      <xdr:rowOff>114300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15</xdr:row>
      <xdr:rowOff>95250</xdr:rowOff>
    </xdr:from>
    <xdr:to>
      <xdr:col>6</xdr:col>
      <xdr:colOff>28575</xdr:colOff>
      <xdr:row>29</xdr:row>
      <xdr:rowOff>171450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19050</xdr:colOff>
      <xdr:row>15</xdr:row>
      <xdr:rowOff>95250</xdr:rowOff>
    </xdr:from>
    <xdr:to>
      <xdr:col>12</xdr:col>
      <xdr:colOff>19050</xdr:colOff>
      <xdr:row>29</xdr:row>
      <xdr:rowOff>171450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19050</xdr:colOff>
      <xdr:row>15</xdr:row>
      <xdr:rowOff>114300</xdr:rowOff>
    </xdr:from>
    <xdr:to>
      <xdr:col>18</xdr:col>
      <xdr:colOff>19050</xdr:colOff>
      <xdr:row>30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19050</xdr:colOff>
      <xdr:row>15</xdr:row>
      <xdr:rowOff>133350</xdr:rowOff>
    </xdr:from>
    <xdr:to>
      <xdr:col>24</xdr:col>
      <xdr:colOff>19050</xdr:colOff>
      <xdr:row>30</xdr:row>
      <xdr:rowOff>19050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29</xdr:row>
      <xdr:rowOff>180974</xdr:rowOff>
    </xdr:from>
    <xdr:to>
      <xdr:col>6</xdr:col>
      <xdr:colOff>0</xdr:colOff>
      <xdr:row>44</xdr:row>
      <xdr:rowOff>66674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29</xdr:row>
      <xdr:rowOff>180975</xdr:rowOff>
    </xdr:from>
    <xdr:to>
      <xdr:col>12</xdr:col>
      <xdr:colOff>0</xdr:colOff>
      <xdr:row>44</xdr:row>
      <xdr:rowOff>66675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30</xdr:row>
      <xdr:rowOff>0</xdr:rowOff>
    </xdr:from>
    <xdr:to>
      <xdr:col>18</xdr:col>
      <xdr:colOff>0</xdr:colOff>
      <xdr:row>44</xdr:row>
      <xdr:rowOff>76200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9525</xdr:colOff>
      <xdr:row>30</xdr:row>
      <xdr:rowOff>9525</xdr:rowOff>
    </xdr:from>
    <xdr:to>
      <xdr:col>24</xdr:col>
      <xdr:colOff>9525</xdr:colOff>
      <xdr:row>44</xdr:row>
      <xdr:rowOff>85725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44</xdr:row>
      <xdr:rowOff>66675</xdr:rowOff>
    </xdr:from>
    <xdr:to>
      <xdr:col>6</xdr:col>
      <xdr:colOff>0</xdr:colOff>
      <xdr:row>58</xdr:row>
      <xdr:rowOff>142875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9525</xdr:colOff>
      <xdr:row>44</xdr:row>
      <xdr:rowOff>76200</xdr:rowOff>
    </xdr:from>
    <xdr:to>
      <xdr:col>12</xdr:col>
      <xdr:colOff>9525</xdr:colOff>
      <xdr:row>58</xdr:row>
      <xdr:rowOff>152400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9525</xdr:colOff>
      <xdr:row>44</xdr:row>
      <xdr:rowOff>85725</xdr:rowOff>
    </xdr:from>
    <xdr:to>
      <xdr:col>18</xdr:col>
      <xdr:colOff>9525</xdr:colOff>
      <xdr:row>58</xdr:row>
      <xdr:rowOff>161925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58</xdr:row>
      <xdr:rowOff>142875</xdr:rowOff>
    </xdr:from>
    <xdr:to>
      <xdr:col>6</xdr:col>
      <xdr:colOff>0</xdr:colOff>
      <xdr:row>73</xdr:row>
      <xdr:rowOff>28575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9525</xdr:colOff>
      <xdr:row>58</xdr:row>
      <xdr:rowOff>161925</xdr:rowOff>
    </xdr:from>
    <xdr:to>
      <xdr:col>12</xdr:col>
      <xdr:colOff>9525</xdr:colOff>
      <xdr:row>73</xdr:row>
      <xdr:rowOff>47625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380999</xdr:rowOff>
    </xdr:from>
    <xdr:to>
      <xdr:col>10</xdr:col>
      <xdr:colOff>704851</xdr:colOff>
      <xdr:row>24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38099</xdr:rowOff>
    </xdr:from>
    <xdr:to>
      <xdr:col>5</xdr:col>
      <xdr:colOff>76200</xdr:colOff>
      <xdr:row>51</xdr:row>
      <xdr:rowOff>142875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</xdr:colOff>
      <xdr:row>31</xdr:row>
      <xdr:rowOff>47625</xdr:rowOff>
    </xdr:from>
    <xdr:to>
      <xdr:col>10</xdr:col>
      <xdr:colOff>714375</xdr:colOff>
      <xdr:row>51</xdr:row>
      <xdr:rowOff>180975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5</xdr:col>
      <xdr:colOff>400050</xdr:colOff>
      <xdr:row>78</xdr:row>
      <xdr:rowOff>95250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352425</xdr:colOff>
      <xdr:row>64</xdr:row>
      <xdr:rowOff>390525</xdr:rowOff>
    </xdr:from>
    <xdr:to>
      <xdr:col>10</xdr:col>
      <xdr:colOff>752475</xdr:colOff>
      <xdr:row>78</xdr:row>
      <xdr:rowOff>85725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9524</xdr:colOff>
      <xdr:row>78</xdr:row>
      <xdr:rowOff>85724</xdr:rowOff>
    </xdr:from>
    <xdr:to>
      <xdr:col>5</xdr:col>
      <xdr:colOff>342899</xdr:colOff>
      <xdr:row>93</xdr:row>
      <xdr:rowOff>95249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95</xdr:row>
      <xdr:rowOff>361949</xdr:rowOff>
    </xdr:from>
    <xdr:to>
      <xdr:col>5</xdr:col>
      <xdr:colOff>323850</xdr:colOff>
      <xdr:row>109</xdr:row>
      <xdr:rowOff>180974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304799</xdr:colOff>
      <xdr:row>95</xdr:row>
      <xdr:rowOff>352425</xdr:rowOff>
    </xdr:from>
    <xdr:to>
      <xdr:col>10</xdr:col>
      <xdr:colOff>714374</xdr:colOff>
      <xdr:row>109</xdr:row>
      <xdr:rowOff>180975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109</xdr:row>
      <xdr:rowOff>142875</xdr:rowOff>
    </xdr:from>
    <xdr:to>
      <xdr:col>5</xdr:col>
      <xdr:colOff>304800</xdr:colOff>
      <xdr:row>123</xdr:row>
      <xdr:rowOff>85725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304800</xdr:colOff>
      <xdr:row>109</xdr:row>
      <xdr:rowOff>152400</xdr:rowOff>
    </xdr:from>
    <xdr:to>
      <xdr:col>10</xdr:col>
      <xdr:colOff>723900</xdr:colOff>
      <xdr:row>123</xdr:row>
      <xdr:rowOff>123825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428625</xdr:colOff>
      <xdr:row>128</xdr:row>
      <xdr:rowOff>47625</xdr:rowOff>
    </xdr:from>
    <xdr:to>
      <xdr:col>10</xdr:col>
      <xdr:colOff>723900</xdr:colOff>
      <xdr:row>141</xdr:row>
      <xdr:rowOff>180974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141</xdr:row>
      <xdr:rowOff>142875</xdr:rowOff>
    </xdr:from>
    <xdr:to>
      <xdr:col>5</xdr:col>
      <xdr:colOff>476250</xdr:colOff>
      <xdr:row>155</xdr:row>
      <xdr:rowOff>28575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457200</xdr:colOff>
      <xdr:row>141</xdr:row>
      <xdr:rowOff>142875</xdr:rowOff>
    </xdr:from>
    <xdr:to>
      <xdr:col>10</xdr:col>
      <xdr:colOff>723900</xdr:colOff>
      <xdr:row>155</xdr:row>
      <xdr:rowOff>76200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160</xdr:row>
      <xdr:rowOff>9525</xdr:rowOff>
    </xdr:from>
    <xdr:to>
      <xdr:col>5</xdr:col>
      <xdr:colOff>352424</xdr:colOff>
      <xdr:row>174</xdr:row>
      <xdr:rowOff>47625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342900</xdr:colOff>
      <xdr:row>160</xdr:row>
      <xdr:rowOff>0</xdr:rowOff>
    </xdr:from>
    <xdr:to>
      <xdr:col>10</xdr:col>
      <xdr:colOff>704850</xdr:colOff>
      <xdr:row>174</xdr:row>
      <xdr:rowOff>38100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174</xdr:row>
      <xdr:rowOff>28575</xdr:rowOff>
    </xdr:from>
    <xdr:to>
      <xdr:col>5</xdr:col>
      <xdr:colOff>352425</xdr:colOff>
      <xdr:row>188</xdr:row>
      <xdr:rowOff>0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128</xdr:row>
      <xdr:rowOff>9525</xdr:rowOff>
    </xdr:from>
    <xdr:to>
      <xdr:col>5</xdr:col>
      <xdr:colOff>476250</xdr:colOff>
      <xdr:row>141</xdr:row>
      <xdr:rowOff>161925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192</xdr:row>
      <xdr:rowOff>0</xdr:rowOff>
    </xdr:from>
    <xdr:to>
      <xdr:col>5</xdr:col>
      <xdr:colOff>314325</xdr:colOff>
      <xdr:row>205</xdr:row>
      <xdr:rowOff>85725</xdr:rowOff>
    </xdr:to>
    <xdr:graphicFrame macro="">
      <xdr:nvGraphicFramePr>
        <xdr:cNvPr id="32" name="Graphiqu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304800</xdr:colOff>
      <xdr:row>192</xdr:row>
      <xdr:rowOff>0</xdr:rowOff>
    </xdr:from>
    <xdr:to>
      <xdr:col>10</xdr:col>
      <xdr:colOff>428626</xdr:colOff>
      <xdr:row>205</xdr:row>
      <xdr:rowOff>104775</xdr:rowOff>
    </xdr:to>
    <xdr:graphicFrame macro="">
      <xdr:nvGraphicFramePr>
        <xdr:cNvPr id="33" name="Graphiqu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G535" totalsRowShown="0" headerRowDxfId="5">
  <autoFilter ref="A1:G53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NOM">
      <calculatedColumnFormula>IF('Données brutes'!C2="","",'Données brutes'!C2)</calculatedColumnFormula>
    </tableColumn>
    <tableColumn id="2" xr3:uid="{00000000-0010-0000-0000-000002000000}" name="Prénom">
      <calculatedColumnFormula>IF('Données brutes'!B2="","",'Données brutes'!B2)</calculatedColumnFormula>
    </tableColumn>
    <tableColumn id="3" xr3:uid="{00000000-0010-0000-0000-000003000000}" name="Certification" dataDxfId="4">
      <calculatedColumnFormula>IF(B2="","",IF('Données brutes'!H2&gt;0,"Validée","Rejetée"))</calculatedColumnFormula>
    </tableColumn>
    <tableColumn id="4" xr3:uid="{00000000-0010-0000-0000-000004000000}" name="Nb de compétences testées" dataDxfId="3">
      <calculatedColumnFormula>IF(C2="","",16-COUNTIF('Données brutes'!I2:X2,"-"))</calculatedColumnFormula>
    </tableColumn>
    <tableColumn id="5" xr3:uid="{00000000-0010-0000-0000-000005000000}" name="Nb de compétences validées" dataDxfId="2">
      <calculatedColumnFormula>IF(C2="","",COUNTIF('Données brutes'!I2:X2,"&gt;0"))</calculatedColumnFormula>
    </tableColumn>
    <tableColumn id="6" xr3:uid="{00000000-0010-0000-0000-000006000000}" name="Nb de compétences rejetées" dataDxfId="1">
      <calculatedColumnFormula>IF(C2="","",COUNTIF('Données brutes'!I2:X2,0))</calculatedColumnFormula>
    </tableColumn>
    <tableColumn id="7" xr3:uid="{00000000-0010-0000-0000-000007000000}" name="Nb de Pix obtenus" dataDxfId="0">
      <calculatedColumnFormula>IF(C2="","",'Données brutes'!H2)</calculatedColumnFormula>
    </tableColumn>
  </tableColumns>
  <tableStyleInfo name="TableStyleLight2" showFirstColumn="1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19"/>
  <sheetViews>
    <sheetView tabSelected="1" workbookViewId="0">
      <selection activeCell="A4" sqref="A4:B4"/>
    </sheetView>
  </sheetViews>
  <sheetFormatPr baseColWidth="10" defaultRowHeight="15" x14ac:dyDescent="0.2"/>
  <cols>
    <col min="1" max="1" width="27.5" customWidth="1"/>
  </cols>
  <sheetData>
    <row r="1" spans="1:4" ht="32" thickBot="1" x14ac:dyDescent="0.4">
      <c r="A1" s="11" t="s">
        <v>137</v>
      </c>
    </row>
    <row r="2" spans="1:4" ht="17" thickBot="1" x14ac:dyDescent="0.25">
      <c r="A2" s="17" t="s">
        <v>47</v>
      </c>
      <c r="B2" s="18"/>
      <c r="C2" s="19"/>
    </row>
    <row r="3" spans="1:4" ht="16" thickBot="1" x14ac:dyDescent="0.25">
      <c r="A3" s="20" t="s">
        <v>47</v>
      </c>
      <c r="B3" s="21"/>
      <c r="C3" s="9"/>
    </row>
    <row r="4" spans="1:4" x14ac:dyDescent="0.2">
      <c r="A4" s="20" t="s">
        <v>41</v>
      </c>
      <c r="B4" s="21"/>
      <c r="C4" s="9">
        <f>COUNT('Données brutes'!A:A)</f>
        <v>28</v>
      </c>
      <c r="D4" t="s">
        <v>43</v>
      </c>
    </row>
    <row r="5" spans="1:4" x14ac:dyDescent="0.2">
      <c r="A5" s="22" t="s">
        <v>42</v>
      </c>
      <c r="B5" s="23"/>
      <c r="C5" s="9">
        <f>COUNTIF('Données brutes'!G:G,"Validée")</f>
        <v>27</v>
      </c>
    </row>
    <row r="6" spans="1:4" x14ac:dyDescent="0.2">
      <c r="A6" s="10" t="s">
        <v>136</v>
      </c>
      <c r="B6" s="10"/>
      <c r="C6" s="9">
        <f>C3-C4</f>
        <v>-28</v>
      </c>
    </row>
    <row r="7" spans="1:4" x14ac:dyDescent="0.2">
      <c r="A7" s="7" t="s">
        <v>134</v>
      </c>
      <c r="B7" s="7"/>
      <c r="C7" s="9">
        <f>C5/C4*100</f>
        <v>96.428571428571431</v>
      </c>
    </row>
    <row r="8" spans="1:4" ht="16" thickBot="1" x14ac:dyDescent="0.25"/>
    <row r="9" spans="1:4" ht="17" thickBot="1" x14ac:dyDescent="0.25">
      <c r="A9" s="17" t="s">
        <v>31</v>
      </c>
      <c r="B9" s="18"/>
      <c r="C9" s="19"/>
    </row>
    <row r="10" spans="1:4" x14ac:dyDescent="0.2">
      <c r="A10" s="22" t="s">
        <v>32</v>
      </c>
      <c r="B10" s="23"/>
      <c r="C10" s="3">
        <f>AVERAGE(Tableau1[Nb de compétences testées])</f>
        <v>7.0714285714285712</v>
      </c>
    </row>
    <row r="11" spans="1:4" x14ac:dyDescent="0.2">
      <c r="A11" s="22" t="s">
        <v>33</v>
      </c>
      <c r="B11" s="23"/>
      <c r="C11" s="4">
        <f>AVERAGE(Tableau1[Nb de compétences validées])</f>
        <v>4.9642857142857144</v>
      </c>
    </row>
    <row r="12" spans="1:4" x14ac:dyDescent="0.2">
      <c r="A12" s="22" t="s">
        <v>34</v>
      </c>
      <c r="B12" s="23"/>
      <c r="C12" s="4">
        <f>AVERAGE(Tableau1[Nb de compétences rejetées])</f>
        <v>2.1071428571428572</v>
      </c>
    </row>
    <row r="13" spans="1:4" ht="16" thickBot="1" x14ac:dyDescent="0.25">
      <c r="A13" s="24" t="s">
        <v>35</v>
      </c>
      <c r="B13" s="25"/>
      <c r="C13" s="5">
        <f>AVERAGE(Tableau1[Nb de Pix obtenus])</f>
        <v>68.392857142857139</v>
      </c>
    </row>
    <row r="14" spans="1:4" ht="16" thickBot="1" x14ac:dyDescent="0.25"/>
    <row r="15" spans="1:4" ht="17" thickBot="1" x14ac:dyDescent="0.25">
      <c r="A15" s="17" t="s">
        <v>36</v>
      </c>
      <c r="B15" s="18"/>
      <c r="C15" s="19"/>
    </row>
    <row r="16" spans="1:4" x14ac:dyDescent="0.2">
      <c r="A16" s="22" t="s">
        <v>32</v>
      </c>
      <c r="B16" s="23"/>
      <c r="C16" s="3">
        <f>MEDIAN(Tableau1[Nb de compétences testées])</f>
        <v>5</v>
      </c>
    </row>
    <row r="17" spans="1:3" x14ac:dyDescent="0.2">
      <c r="A17" s="22" t="s">
        <v>33</v>
      </c>
      <c r="B17" s="23"/>
      <c r="C17" s="4">
        <f>MEDIAN(Tableau1[Nb de compétences validées])</f>
        <v>5</v>
      </c>
    </row>
    <row r="18" spans="1:3" x14ac:dyDescent="0.2">
      <c r="A18" s="22" t="s">
        <v>34</v>
      </c>
      <c r="B18" s="23"/>
      <c r="C18" s="4">
        <f>MEDIAN(Tableau1[Nb de compétences rejetées])</f>
        <v>1</v>
      </c>
    </row>
    <row r="19" spans="1:3" ht="16" thickBot="1" x14ac:dyDescent="0.25">
      <c r="A19" s="24" t="s">
        <v>35</v>
      </c>
      <c r="B19" s="25"/>
      <c r="C19" s="5">
        <f>MEDIAN(Tableau1[Nb de Pix obtenus])</f>
        <v>57</v>
      </c>
    </row>
  </sheetData>
  <mergeCells count="14">
    <mergeCell ref="A18:B18"/>
    <mergeCell ref="A19:B19"/>
    <mergeCell ref="A9:C9"/>
    <mergeCell ref="A10:B10"/>
    <mergeCell ref="A11:B11"/>
    <mergeCell ref="A12:B12"/>
    <mergeCell ref="A13:B13"/>
    <mergeCell ref="A15:C15"/>
    <mergeCell ref="A2:C2"/>
    <mergeCell ref="A3:B3"/>
    <mergeCell ref="A5:B5"/>
    <mergeCell ref="A16:B16"/>
    <mergeCell ref="A17:B17"/>
    <mergeCell ref="A4:B4"/>
  </mergeCells>
  <pageMargins left="0.7" right="0.7" top="0.75" bottom="0.75" header="0.3" footer="0.3"/>
  <pageSetup paperSize="9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topLeftCell="A54" zoomScaleNormal="100" workbookViewId="0">
      <selection sqref="A1:XFD136"/>
    </sheetView>
  </sheetViews>
  <sheetFormatPr baseColWidth="10" defaultRowHeight="15" x14ac:dyDescent="0.2"/>
  <sheetData>
    <row r="1" spans="1:1" ht="31" x14ac:dyDescent="0.35">
      <c r="A1" s="11" t="s">
        <v>137</v>
      </c>
    </row>
  </sheetData>
  <pageMargins left="0.7" right="0.7" top="0.75" bottom="0.75" header="0.3" footer="0.3"/>
  <pageSetup paperSize="9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535"/>
  <sheetViews>
    <sheetView workbookViewId="0">
      <pane ySplit="1" topLeftCell="A2" activePane="bottomLeft" state="frozen"/>
      <selection pane="bottomLeft" activeCell="H47" sqref="H47"/>
    </sheetView>
  </sheetViews>
  <sheetFormatPr baseColWidth="10" defaultRowHeight="15" x14ac:dyDescent="0.2"/>
  <cols>
    <col min="1" max="1" width="15.33203125" bestFit="1" customWidth="1"/>
    <col min="3" max="3" width="14.1640625" customWidth="1"/>
    <col min="4" max="4" width="27.6640625" customWidth="1"/>
    <col min="5" max="6" width="28.5" customWidth="1"/>
    <col min="7" max="7" width="19.33203125" customWidth="1"/>
  </cols>
  <sheetData>
    <row r="1" spans="1:11" ht="37.5" customHeight="1" x14ac:dyDescent="0.2">
      <c r="A1" s="1" t="s">
        <v>25</v>
      </c>
      <c r="B1" s="1" t="s">
        <v>1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</row>
    <row r="2" spans="1:11" ht="16" thickBot="1" x14ac:dyDescent="0.25">
      <c r="A2" t="str">
        <f>IF('Données brutes'!C2="","",'Données brutes'!C2)</f>
        <v>Nom</v>
      </c>
      <c r="B2" t="str">
        <f>IF('Données brutes'!B2="","",'Données brutes'!B2)</f>
        <v>Prénom</v>
      </c>
      <c r="C2" s="2" t="str">
        <f>IF(B2="","",IF('Données brutes'!H2&gt;0,"Validée","Rejetée"))</f>
        <v>Validée</v>
      </c>
      <c r="D2" s="2">
        <f>IF(C2="","",16-COUNTIF('Données brutes'!I2:X2,"-"))</f>
        <v>4</v>
      </c>
      <c r="E2" s="2">
        <f>IF(C2="","",COUNTIF('Données brutes'!I2:X2,"&gt;0"))</f>
        <v>4</v>
      </c>
      <c r="F2" s="2">
        <f>IF(C2="","",COUNTIF('Données brutes'!I2:X2,0))</f>
        <v>0</v>
      </c>
      <c r="G2" s="2">
        <f>IF(C2="","",'Données brutes'!H2)</f>
        <v>42</v>
      </c>
    </row>
    <row r="3" spans="1:11" ht="17" thickBot="1" x14ac:dyDescent="0.25">
      <c r="A3" t="str">
        <f>IF('Données brutes'!C3="","",'Données brutes'!C3)</f>
        <v>Nom</v>
      </c>
      <c r="B3" t="str">
        <f>IF('Données brutes'!B3="","",'Données brutes'!B3)</f>
        <v>Prénom</v>
      </c>
      <c r="C3" s="2" t="str">
        <f>IF(B3="","",IF('Données brutes'!H3&gt;0,"Validée","Rejetée"))</f>
        <v>Validée</v>
      </c>
      <c r="D3" s="2">
        <f>IF(C3="","",16-COUNTIF('Données brutes'!I3:X3,"-"))</f>
        <v>5</v>
      </c>
      <c r="E3" s="2">
        <f>IF(C3="","",COUNTIF('Données brutes'!I3:X3,"&gt;0"))</f>
        <v>5</v>
      </c>
      <c r="F3" s="2">
        <f>IF(C3="","",COUNTIF('Données brutes'!I3:X3,0))</f>
        <v>0</v>
      </c>
      <c r="G3" s="2">
        <f>IF(C3="","",'Données brutes'!H3)</f>
        <v>57</v>
      </c>
      <c r="I3" s="17" t="s">
        <v>31</v>
      </c>
      <c r="J3" s="18"/>
      <c r="K3" s="19"/>
    </row>
    <row r="4" spans="1:11" x14ac:dyDescent="0.2">
      <c r="A4" t="str">
        <f>IF('Données brutes'!C4="","",'Données brutes'!C4)</f>
        <v>Nom</v>
      </c>
      <c r="B4" t="str">
        <f>IF('Données brutes'!B4="","",'Données brutes'!B4)</f>
        <v>Prénom</v>
      </c>
      <c r="C4" s="2" t="str">
        <f>IF(B4="","",IF('Données brutes'!H4&gt;0,"Validée","Rejetée"))</f>
        <v>Validée</v>
      </c>
      <c r="D4" s="2">
        <f>IF(C4="","",16-COUNTIF('Données brutes'!I4:X4,"-"))</f>
        <v>6</v>
      </c>
      <c r="E4" s="2">
        <f>IF(C4="","",COUNTIF('Données brutes'!I4:X4,"&gt;0"))</f>
        <v>3</v>
      </c>
      <c r="F4" s="2">
        <f>IF(C4="","",COUNTIF('Données brutes'!I4:X4,0))</f>
        <v>3</v>
      </c>
      <c r="G4" s="2">
        <f>IF(C4="","",'Données brutes'!H4)</f>
        <v>46</v>
      </c>
      <c r="I4" s="22" t="s">
        <v>32</v>
      </c>
      <c r="J4" s="23"/>
      <c r="K4" s="3">
        <f>AVERAGE(Tableau1[Nb de compétences testées])</f>
        <v>7.0714285714285712</v>
      </c>
    </row>
    <row r="5" spans="1:11" x14ac:dyDescent="0.2">
      <c r="A5" t="str">
        <f>IF('Données brutes'!C5="","",'Données brutes'!C5)</f>
        <v>Nom</v>
      </c>
      <c r="B5" t="str">
        <f>IF('Données brutes'!B5="","",'Données brutes'!B5)</f>
        <v>Prénom</v>
      </c>
      <c r="C5" s="2" t="str">
        <f>IF(B5="","",IF('Données brutes'!H5&gt;0,"Validée","Rejetée"))</f>
        <v>Validée</v>
      </c>
      <c r="D5" s="2">
        <f>IF(C5="","",16-COUNTIF('Données brutes'!I5:X5,"-"))</f>
        <v>5</v>
      </c>
      <c r="E5" s="2">
        <f>IF(C5="","",COUNTIF('Données brutes'!I5:X5,"&gt;0"))</f>
        <v>5</v>
      </c>
      <c r="F5" s="2">
        <f>IF(C5="","",COUNTIF('Données brutes'!I5:X5,0))</f>
        <v>0</v>
      </c>
      <c r="G5" s="2">
        <f>IF(C5="","",'Données brutes'!H5)</f>
        <v>58</v>
      </c>
      <c r="I5" s="22" t="s">
        <v>33</v>
      </c>
      <c r="J5" s="23"/>
      <c r="K5" s="4">
        <f>AVERAGE(Tableau1[Nb de compétences validées])</f>
        <v>4.9642857142857144</v>
      </c>
    </row>
    <row r="6" spans="1:11" x14ac:dyDescent="0.2">
      <c r="A6" t="str">
        <f>IF('Données brutes'!C6="","",'Données brutes'!C6)</f>
        <v>Nom</v>
      </c>
      <c r="B6" t="str">
        <f>IF('Données brutes'!B6="","",'Données brutes'!B6)</f>
        <v>Prénom</v>
      </c>
      <c r="C6" s="2" t="str">
        <f>IF(B6="","",IF('Données brutes'!H6&gt;0,"Validée","Rejetée"))</f>
        <v>Validée</v>
      </c>
      <c r="D6" s="2">
        <f>IF(C6="","",16-COUNTIF('Données brutes'!I6:X6,"-"))</f>
        <v>12</v>
      </c>
      <c r="E6" s="2">
        <f>IF(C6="","",COUNTIF('Données brutes'!I6:X6,"&gt;0"))</f>
        <v>5</v>
      </c>
      <c r="F6" s="2">
        <f>IF(C6="","",COUNTIF('Données brutes'!I6:X6,0))</f>
        <v>7</v>
      </c>
      <c r="G6" s="2">
        <f>IF(C6="","",'Données brutes'!H6)</f>
        <v>65</v>
      </c>
      <c r="I6" s="22" t="s">
        <v>34</v>
      </c>
      <c r="J6" s="23"/>
      <c r="K6" s="4">
        <f>AVERAGE(Tableau1[Nb de compétences rejetées])</f>
        <v>2.1071428571428572</v>
      </c>
    </row>
    <row r="7" spans="1:11" ht="16" thickBot="1" x14ac:dyDescent="0.25">
      <c r="A7" t="str">
        <f>IF('Données brutes'!C7="","",'Données brutes'!C7)</f>
        <v>Nom</v>
      </c>
      <c r="B7" t="str">
        <f>IF('Données brutes'!B7="","",'Données brutes'!B7)</f>
        <v>Prénom</v>
      </c>
      <c r="C7" s="2" t="str">
        <f>IF(B7="","",IF('Données brutes'!H7&gt;0,"Validée","Rejetée"))</f>
        <v>Validée</v>
      </c>
      <c r="D7" s="2">
        <f>IF(C7="","",16-COUNTIF('Données brutes'!I7:X7,"-"))</f>
        <v>16</v>
      </c>
      <c r="E7" s="2">
        <f>IF(C7="","",COUNTIF('Données brutes'!I7:X7,"&gt;0"))</f>
        <v>15</v>
      </c>
      <c r="F7" s="2">
        <f>IF(C7="","",COUNTIF('Données brutes'!I7:X7,0))</f>
        <v>1</v>
      </c>
      <c r="G7" s="2">
        <f>IF(C7="","",'Données brutes'!H7)</f>
        <v>190</v>
      </c>
      <c r="I7" s="24" t="s">
        <v>35</v>
      </c>
      <c r="J7" s="25"/>
      <c r="K7" s="5">
        <f>AVERAGE(Tableau1[Nb de Pix obtenus])</f>
        <v>68.392857142857139</v>
      </c>
    </row>
    <row r="8" spans="1:11" ht="16" thickBot="1" x14ac:dyDescent="0.25">
      <c r="A8" t="str">
        <f>IF('Données brutes'!C8="","",'Données brutes'!C8)</f>
        <v>Nom</v>
      </c>
      <c r="B8" t="str">
        <f>IF('Données brutes'!B8="","",'Données brutes'!B8)</f>
        <v>Prénom</v>
      </c>
      <c r="C8" s="2" t="str">
        <f>IF(B8="","",IF('Données brutes'!H8&gt;0,"Validée","Rejetée"))</f>
        <v>Validée</v>
      </c>
      <c r="D8" s="2">
        <f>IF(C8="","",16-COUNTIF('Données brutes'!I8:X8,"-"))</f>
        <v>5</v>
      </c>
      <c r="E8" s="2">
        <f>IF(C8="","",COUNTIF('Données brutes'!I8:X8,"&gt;0"))</f>
        <v>4</v>
      </c>
      <c r="F8" s="2">
        <f>IF(C8="","",COUNTIF('Données brutes'!I8:X8,0))</f>
        <v>1</v>
      </c>
      <c r="G8" s="2">
        <f>IF(C8="","",'Données brutes'!H8)</f>
        <v>52</v>
      </c>
    </row>
    <row r="9" spans="1:11" ht="17" thickBot="1" x14ac:dyDescent="0.25">
      <c r="A9" t="str">
        <f>IF('Données brutes'!C9="","",'Données brutes'!C9)</f>
        <v>Nom</v>
      </c>
      <c r="B9" t="str">
        <f>IF('Données brutes'!B9="","",'Données brutes'!B9)</f>
        <v>Prénom</v>
      </c>
      <c r="C9" s="2" t="str">
        <f>IF(B9="","",IF('Données brutes'!H9&gt;0,"Validée","Rejetée"))</f>
        <v>Validée</v>
      </c>
      <c r="D9" s="2">
        <f>IF(C9="","",16-COUNTIF('Données brutes'!I9:X9,"-"))</f>
        <v>16</v>
      </c>
      <c r="E9" s="2">
        <f>IF(C9="","",COUNTIF('Données brutes'!I9:X9,"&gt;0"))</f>
        <v>9</v>
      </c>
      <c r="F9" s="2">
        <f>IF(C9="","",COUNTIF('Données brutes'!I9:X9,0))</f>
        <v>7</v>
      </c>
      <c r="G9" s="2">
        <f>IF(C9="","",'Données brutes'!H9)</f>
        <v>103</v>
      </c>
      <c r="I9" s="17" t="s">
        <v>36</v>
      </c>
      <c r="J9" s="18"/>
      <c r="K9" s="19"/>
    </row>
    <row r="10" spans="1:11" x14ac:dyDescent="0.2">
      <c r="A10" t="str">
        <f>IF('Données brutes'!C10="","",'Données brutes'!C10)</f>
        <v>Nom</v>
      </c>
      <c r="B10" t="str">
        <f>IF('Données brutes'!B10="","",'Données brutes'!B10)</f>
        <v>Prénom</v>
      </c>
      <c r="C10" s="2" t="str">
        <f>IF(B10="","",IF('Données brutes'!H10&gt;0,"Validée","Rejetée"))</f>
        <v>Validée</v>
      </c>
      <c r="D10" s="2">
        <f>IF(C10="","",16-COUNTIF('Données brutes'!I10:X10,"-"))</f>
        <v>10</v>
      </c>
      <c r="E10" s="2">
        <f>IF(C10="","",COUNTIF('Données brutes'!I10:X10,"&gt;0"))</f>
        <v>4</v>
      </c>
      <c r="F10" s="2">
        <f>IF(C10="","",COUNTIF('Données brutes'!I10:X10,0))</f>
        <v>6</v>
      </c>
      <c r="G10" s="2">
        <f>IF(C10="","",'Données brutes'!H10)</f>
        <v>68</v>
      </c>
      <c r="I10" s="22" t="s">
        <v>32</v>
      </c>
      <c r="J10" s="23"/>
      <c r="K10" s="3">
        <f>MEDIAN(Tableau1[Nb de compétences testées])</f>
        <v>5</v>
      </c>
    </row>
    <row r="11" spans="1:11" x14ac:dyDescent="0.2">
      <c r="A11" t="str">
        <f>IF('Données brutes'!C11="","",'Données brutes'!C11)</f>
        <v>Nom</v>
      </c>
      <c r="B11" t="str">
        <f>IF('Données brutes'!B11="","",'Données brutes'!B11)</f>
        <v>Prénom</v>
      </c>
      <c r="C11" s="2" t="str">
        <f>IF(B11="","",IF('Données brutes'!H11&gt;0,"Validée","Rejetée"))</f>
        <v>Validée</v>
      </c>
      <c r="D11" s="2">
        <f>IF(C11="","",16-COUNTIF('Données brutes'!I11:X11,"-"))</f>
        <v>5</v>
      </c>
      <c r="E11" s="2">
        <f>IF(C11="","",COUNTIF('Données brutes'!I11:X11,"&gt;0"))</f>
        <v>4</v>
      </c>
      <c r="F11" s="2">
        <f>IF(C11="","",COUNTIF('Données brutes'!I11:X11,0))</f>
        <v>1</v>
      </c>
      <c r="G11" s="2">
        <f>IF(C11="","",'Données brutes'!H11)</f>
        <v>47</v>
      </c>
      <c r="I11" s="22" t="s">
        <v>33</v>
      </c>
      <c r="J11" s="23"/>
      <c r="K11" s="4">
        <f>MEDIAN(Tableau1[Nb de compétences validées])</f>
        <v>5</v>
      </c>
    </row>
    <row r="12" spans="1:11" x14ac:dyDescent="0.2">
      <c r="A12" t="str">
        <f>IF('Données brutes'!C12="","",'Données brutes'!C12)</f>
        <v>Nom</v>
      </c>
      <c r="B12" t="str">
        <f>IF('Données brutes'!B12="","",'Données brutes'!B12)</f>
        <v>Prénom</v>
      </c>
      <c r="C12" s="2" t="str">
        <f>IF(B12="","",IF('Données brutes'!H12&gt;0,"Validée","Rejetée"))</f>
        <v>Validée</v>
      </c>
      <c r="D12" s="2">
        <f>IF(C12="","",16-COUNTIF('Données brutes'!I12:X12,"-"))</f>
        <v>5</v>
      </c>
      <c r="E12" s="2">
        <f>IF(C12="","",COUNTIF('Données brutes'!I12:X12,"&gt;0"))</f>
        <v>4</v>
      </c>
      <c r="F12" s="2">
        <f>IF(C12="","",COUNTIF('Données brutes'!I12:X12,0))</f>
        <v>1</v>
      </c>
      <c r="G12" s="2">
        <f>IF(C12="","",'Données brutes'!H12)</f>
        <v>44</v>
      </c>
      <c r="I12" s="22" t="s">
        <v>34</v>
      </c>
      <c r="J12" s="23"/>
      <c r="K12" s="4">
        <f>MEDIAN(Tableau1[Nb de compétences rejetées])</f>
        <v>1</v>
      </c>
    </row>
    <row r="13" spans="1:11" ht="16" thickBot="1" x14ac:dyDescent="0.25">
      <c r="A13" t="str">
        <f>IF('Données brutes'!C13="","",'Données brutes'!C13)</f>
        <v>Nom</v>
      </c>
      <c r="B13" t="str">
        <f>IF('Données brutes'!B13="","",'Données brutes'!B13)</f>
        <v>Prénom</v>
      </c>
      <c r="C13" s="2" t="str">
        <f>IF(B13="","",IF('Données brutes'!H13&gt;0,"Validée","Rejetée"))</f>
        <v>Validée</v>
      </c>
      <c r="D13" s="2">
        <f>IF(C13="","",16-COUNTIF('Données brutes'!I13:X13,"-"))</f>
        <v>5</v>
      </c>
      <c r="E13" s="2">
        <f>IF(C13="","",COUNTIF('Données brutes'!I13:X13,"&gt;0"))</f>
        <v>5</v>
      </c>
      <c r="F13" s="2">
        <f>IF(C13="","",COUNTIF('Données brutes'!I13:X13,0))</f>
        <v>0</v>
      </c>
      <c r="G13" s="2">
        <f>IF(C13="","",'Données brutes'!H13)</f>
        <v>70</v>
      </c>
      <c r="I13" s="24" t="s">
        <v>35</v>
      </c>
      <c r="J13" s="25"/>
      <c r="K13" s="5">
        <f>MEDIAN(Tableau1[Nb de Pix obtenus])</f>
        <v>57</v>
      </c>
    </row>
    <row r="14" spans="1:11" x14ac:dyDescent="0.2">
      <c r="A14" t="str">
        <f>IF('Données brutes'!C14="","",'Données brutes'!C14)</f>
        <v>Nom</v>
      </c>
      <c r="B14" t="str">
        <f>IF('Données brutes'!B14="","",'Données brutes'!B14)</f>
        <v>Prénom</v>
      </c>
      <c r="C14" s="2" t="str">
        <f>IF(B14="","",IF('Données brutes'!H14&gt;0,"Validée","Rejetée"))</f>
        <v>Validée</v>
      </c>
      <c r="D14" s="2">
        <f>IF(C14="","",16-COUNTIF('Données brutes'!I14:X14,"-"))</f>
        <v>6</v>
      </c>
      <c r="E14" s="2">
        <f>IF(C14="","",COUNTIF('Données brutes'!I14:X14,"&gt;0"))</f>
        <v>3</v>
      </c>
      <c r="F14" s="2">
        <f>IF(C14="","",COUNTIF('Données brutes'!I14:X14,0))</f>
        <v>3</v>
      </c>
      <c r="G14" s="2">
        <f>IF(C14="","",'Données brutes'!H14)</f>
        <v>34</v>
      </c>
    </row>
    <row r="15" spans="1:11" x14ac:dyDescent="0.2">
      <c r="A15" t="str">
        <f>IF('Données brutes'!C15="","",'Données brutes'!C15)</f>
        <v>Nom</v>
      </c>
      <c r="B15" t="str">
        <f>IF('Données brutes'!B15="","",'Données brutes'!B15)</f>
        <v>Prénom</v>
      </c>
      <c r="C15" s="2" t="str">
        <f>IF(B15="","",IF('Données brutes'!H15&gt;0,"Validée","Rejetée"))</f>
        <v>Validée</v>
      </c>
      <c r="D15" s="2">
        <f>IF(C15="","",16-COUNTIF('Données brutes'!I15:X15,"-"))</f>
        <v>7</v>
      </c>
      <c r="E15" s="2">
        <f>IF(C15="","",COUNTIF('Données brutes'!I15:X15,"&gt;0"))</f>
        <v>4</v>
      </c>
      <c r="F15" s="2">
        <f>IF(C15="","",COUNTIF('Données brutes'!I15:X15,0))</f>
        <v>3</v>
      </c>
      <c r="G15" s="2">
        <f>IF(C15="","",'Données brutes'!H15)</f>
        <v>61</v>
      </c>
    </row>
    <row r="16" spans="1:11" x14ac:dyDescent="0.2">
      <c r="A16" t="str">
        <f>IF('Données brutes'!C16="","",'Données brutes'!C16)</f>
        <v>Nom</v>
      </c>
      <c r="B16" t="str">
        <f>IF('Données brutes'!B16="","",'Données brutes'!B16)</f>
        <v>Prénom</v>
      </c>
      <c r="C16" s="2" t="str">
        <f>IF(B16="","",IF('Données brutes'!H16&gt;0,"Validée","Rejetée"))</f>
        <v>Validée</v>
      </c>
      <c r="D16" s="2">
        <f>IF(C16="","",16-COUNTIF('Données brutes'!I16:X16,"-"))</f>
        <v>5</v>
      </c>
      <c r="E16" s="2">
        <f>IF(C16="","",COUNTIF('Données brutes'!I16:X16,"&gt;0"))</f>
        <v>5</v>
      </c>
      <c r="F16" s="2">
        <f>IF(C16="","",COUNTIF('Données brutes'!I16:X16,0))</f>
        <v>0</v>
      </c>
      <c r="G16" s="2">
        <f>IF(C16="","",'Données brutes'!H16)</f>
        <v>81</v>
      </c>
    </row>
    <row r="17" spans="1:7" x14ac:dyDescent="0.2">
      <c r="A17" t="str">
        <f>IF('Données brutes'!C17="","",'Données brutes'!C17)</f>
        <v>Nom</v>
      </c>
      <c r="B17" t="str">
        <f>IF('Données brutes'!B17="","",'Données brutes'!B17)</f>
        <v>Prénom</v>
      </c>
      <c r="C17" s="2" t="str">
        <f>IF(B17="","",IF('Données brutes'!H17&gt;0,"Validée","Rejetée"))</f>
        <v>Validée</v>
      </c>
      <c r="D17" s="2">
        <f>IF(C17="","",16-COUNTIF('Données brutes'!I17:X17,"-"))</f>
        <v>5</v>
      </c>
      <c r="E17" s="2">
        <f>IF(C17="","",COUNTIF('Données brutes'!I17:X17,"&gt;0"))</f>
        <v>5</v>
      </c>
      <c r="F17" s="2">
        <f>IF(C17="","",COUNTIF('Données brutes'!I17:X17,0))</f>
        <v>0</v>
      </c>
      <c r="G17" s="2">
        <f>IF(C17="","",'Données brutes'!H17)</f>
        <v>55</v>
      </c>
    </row>
    <row r="18" spans="1:7" x14ac:dyDescent="0.2">
      <c r="A18" t="str">
        <f>IF('Données brutes'!C18="","",'Données brutes'!C18)</f>
        <v>Nom</v>
      </c>
      <c r="B18" t="str">
        <f>IF('Données brutes'!B18="","",'Données brutes'!B18)</f>
        <v>Prénom</v>
      </c>
      <c r="C18" s="2" t="str">
        <f>IF(B18="","",IF('Données brutes'!H18&gt;0,"Validée","Rejetée"))</f>
        <v>Rejetée</v>
      </c>
      <c r="D18" s="2">
        <f>IF(C18="","",16-COUNTIF('Données brutes'!I18:X18,"-"))</f>
        <v>5</v>
      </c>
      <c r="E18" s="2">
        <f>IF(C18="","",COUNTIF('Données brutes'!I18:X18,"&gt;0"))</f>
        <v>0</v>
      </c>
      <c r="F18" s="2">
        <f>IF(C18="","",COUNTIF('Données brutes'!I18:X18,0))</f>
        <v>5</v>
      </c>
      <c r="G18" s="2">
        <f>IF(C18="","",'Données brutes'!H18)</f>
        <v>0</v>
      </c>
    </row>
    <row r="19" spans="1:7" x14ac:dyDescent="0.2">
      <c r="A19" t="str">
        <f>IF('Données brutes'!C19="","",'Données brutes'!C19)</f>
        <v>Nom</v>
      </c>
      <c r="B19" t="str">
        <f>IF('Données brutes'!B19="","",'Données brutes'!B19)</f>
        <v>Prénom</v>
      </c>
      <c r="C19" s="2" t="str">
        <f>IF(B19="","",IF('Données brutes'!H19&gt;0,"Validée","Rejetée"))</f>
        <v>Validée</v>
      </c>
      <c r="D19" s="2">
        <f>IF(C19="","",16-COUNTIF('Données brutes'!I19:X19,"-"))</f>
        <v>10</v>
      </c>
      <c r="E19" s="2">
        <f>IF(C19="","",COUNTIF('Données brutes'!I19:X19,"&gt;0"))</f>
        <v>10</v>
      </c>
      <c r="F19" s="2">
        <f>IF(C19="","",COUNTIF('Données brutes'!I19:X19,0))</f>
        <v>0</v>
      </c>
      <c r="G19" s="2">
        <f>IF(C19="","",'Données brutes'!H19)</f>
        <v>177</v>
      </c>
    </row>
    <row r="20" spans="1:7" x14ac:dyDescent="0.2">
      <c r="A20" t="str">
        <f>IF('Données brutes'!C20="","",'Données brutes'!C20)</f>
        <v>Nom</v>
      </c>
      <c r="B20" t="str">
        <f>IF('Données brutes'!B20="","",'Données brutes'!B20)</f>
        <v>Prénom</v>
      </c>
      <c r="C20" s="2" t="str">
        <f>IF(B20="","",IF('Données brutes'!H20&gt;0,"Validée","Rejetée"))</f>
        <v>Validée</v>
      </c>
      <c r="D20" s="2">
        <f>IF(C20="","",16-COUNTIF('Données brutes'!I20:X20,"-"))</f>
        <v>8</v>
      </c>
      <c r="E20" s="2">
        <f>IF(C20="","",COUNTIF('Données brutes'!I20:X20,"&gt;0"))</f>
        <v>5</v>
      </c>
      <c r="F20" s="2">
        <f>IF(C20="","",COUNTIF('Données brutes'!I20:X20,0))</f>
        <v>3</v>
      </c>
      <c r="G20" s="2">
        <f>IF(C20="","",'Données brutes'!H20)</f>
        <v>65</v>
      </c>
    </row>
    <row r="21" spans="1:7" x14ac:dyDescent="0.2">
      <c r="A21" t="str">
        <f>IF('Données brutes'!C21="","",'Données brutes'!C21)</f>
        <v>Nom</v>
      </c>
      <c r="B21" t="str">
        <f>IF('Données brutes'!B21="","",'Données brutes'!B21)</f>
        <v>Prénom</v>
      </c>
      <c r="C21" s="2" t="str">
        <f>IF(B21="","",IF('Données brutes'!H21&gt;0,"Validée","Rejetée"))</f>
        <v>Validée</v>
      </c>
      <c r="D21" s="2">
        <f>IF(C21="","",16-COUNTIF('Données brutes'!I21:X21,"-"))</f>
        <v>7</v>
      </c>
      <c r="E21" s="2">
        <f>IF(C21="","",COUNTIF('Données brutes'!I21:X21,"&gt;0"))</f>
        <v>7</v>
      </c>
      <c r="F21" s="2">
        <f>IF(C21="","",COUNTIF('Données brutes'!I21:X21,0))</f>
        <v>0</v>
      </c>
      <c r="G21" s="2">
        <f>IF(C21="","",'Données brutes'!H21)</f>
        <v>180</v>
      </c>
    </row>
    <row r="22" spans="1:7" x14ac:dyDescent="0.2">
      <c r="A22" t="str">
        <f>IF('Données brutes'!C22="","",'Données brutes'!C22)</f>
        <v>Nom</v>
      </c>
      <c r="B22" t="str">
        <f>IF('Données brutes'!B22="","",'Données brutes'!B22)</f>
        <v>Prénom</v>
      </c>
      <c r="C22" s="2" t="str">
        <f>IF(B22="","",IF('Données brutes'!H22&gt;0,"Validée","Rejetée"))</f>
        <v>Validée</v>
      </c>
      <c r="D22" s="2">
        <f>IF(C22="","",16-COUNTIF('Données brutes'!I22:X22,"-"))</f>
        <v>5</v>
      </c>
      <c r="E22" s="2">
        <f>IF(C22="","",COUNTIF('Données brutes'!I22:X22,"&gt;0"))</f>
        <v>5</v>
      </c>
      <c r="F22" s="2">
        <f>IF(C22="","",COUNTIF('Données brutes'!I22:X22,0))</f>
        <v>0</v>
      </c>
      <c r="G22" s="2">
        <f>IF(C22="","",'Données brutes'!H22)</f>
        <v>57</v>
      </c>
    </row>
    <row r="23" spans="1:7" x14ac:dyDescent="0.2">
      <c r="A23" t="str">
        <f>IF('Données brutes'!C23="","",'Données brutes'!C23)</f>
        <v>Nom</v>
      </c>
      <c r="B23" t="str">
        <f>IF('Données brutes'!B23="","",'Données brutes'!B23)</f>
        <v>Prénom</v>
      </c>
      <c r="C23" s="2" t="str">
        <f>IF(B23="","",IF('Données brutes'!H23&gt;0,"Validée","Rejetée"))</f>
        <v>Validée</v>
      </c>
      <c r="D23" s="2">
        <f>IF(C23="","",16-COUNTIF('Données brutes'!I23:X23,"-"))</f>
        <v>7</v>
      </c>
      <c r="E23" s="2">
        <f>IF(C23="","",COUNTIF('Données brutes'!I23:X23,"&gt;0"))</f>
        <v>3</v>
      </c>
      <c r="F23" s="2">
        <f>IF(C23="","",COUNTIF('Données brutes'!I23:X23,0))</f>
        <v>4</v>
      </c>
      <c r="G23" s="2">
        <f>IF(C23="","",'Données brutes'!H23)</f>
        <v>36</v>
      </c>
    </row>
    <row r="24" spans="1:7" x14ac:dyDescent="0.2">
      <c r="A24" t="str">
        <f>IF('Données brutes'!C24="","",'Données brutes'!C24)</f>
        <v>Nom</v>
      </c>
      <c r="B24" t="str">
        <f>IF('Données brutes'!B24="","",'Données brutes'!B24)</f>
        <v>Prénom</v>
      </c>
      <c r="C24" s="2" t="str">
        <f>IF(B24="","",IF('Données brutes'!H24&gt;0,"Validée","Rejetée"))</f>
        <v>Validée</v>
      </c>
      <c r="D24" s="2">
        <f>IF(C24="","",16-COUNTIF('Données brutes'!I24:X24,"-"))</f>
        <v>5</v>
      </c>
      <c r="E24" s="2">
        <f>IF(C24="","",COUNTIF('Données brutes'!I24:X24,"&gt;0"))</f>
        <v>5</v>
      </c>
      <c r="F24" s="2">
        <f>IF(C24="","",COUNTIF('Données brutes'!I24:X24,0))</f>
        <v>0</v>
      </c>
      <c r="G24" s="2">
        <f>IF(C24="","",'Données brutes'!H24)</f>
        <v>57</v>
      </c>
    </row>
    <row r="25" spans="1:7" x14ac:dyDescent="0.2">
      <c r="A25" t="str">
        <f>IF('Données brutes'!C25="","",'Données brutes'!C25)</f>
        <v>Nom</v>
      </c>
      <c r="B25" t="str">
        <f>IF('Données brutes'!B25="","",'Données brutes'!B25)</f>
        <v>Prénom</v>
      </c>
      <c r="C25" s="2" t="str">
        <f>IF(B25="","",IF('Données brutes'!H25&gt;0,"Validée","Rejetée"))</f>
        <v>Validée</v>
      </c>
      <c r="D25" s="2">
        <f>IF(C25="","",16-COUNTIF('Données brutes'!I25:X25,"-"))</f>
        <v>7</v>
      </c>
      <c r="E25" s="2">
        <f>IF(C25="","",COUNTIF('Données brutes'!I25:X25,"&gt;0"))</f>
        <v>7</v>
      </c>
      <c r="F25" s="2">
        <f>IF(C25="","",COUNTIF('Données brutes'!I25:X25,0))</f>
        <v>0</v>
      </c>
      <c r="G25" s="2">
        <f>IF(C25="","",'Données brutes'!H25)</f>
        <v>90</v>
      </c>
    </row>
    <row r="26" spans="1:7" x14ac:dyDescent="0.2">
      <c r="A26" t="str">
        <f>IF('Données brutes'!C26="","",'Données brutes'!C26)</f>
        <v>Nom</v>
      </c>
      <c r="B26" t="str">
        <f>IF('Données brutes'!B26="","",'Données brutes'!B26)</f>
        <v>Prénom</v>
      </c>
      <c r="C26" s="2" t="str">
        <f>IF(B26="","",IF('Données brutes'!H26&gt;0,"Validée","Rejetée"))</f>
        <v>Validée</v>
      </c>
      <c r="D26" s="2">
        <f>IF(C26="","",16-COUNTIF('Données brutes'!I26:X26,"-"))</f>
        <v>12</v>
      </c>
      <c r="E26" s="2">
        <f>IF(C26="","",COUNTIF('Données brutes'!I26:X26,"&gt;0"))</f>
        <v>4</v>
      </c>
      <c r="F26" s="2">
        <f>IF(C26="","",COUNTIF('Données brutes'!I26:X26,0))</f>
        <v>8</v>
      </c>
      <c r="G26" s="2">
        <f>IF(C26="","",'Données brutes'!H26)</f>
        <v>46</v>
      </c>
    </row>
    <row r="27" spans="1:7" x14ac:dyDescent="0.2">
      <c r="A27" t="str">
        <f>IF('Données brutes'!C27="","",'Données brutes'!C27)</f>
        <v>Nom</v>
      </c>
      <c r="B27" t="str">
        <f>IF('Données brutes'!B27="","",'Données brutes'!B27)</f>
        <v>Prénom</v>
      </c>
      <c r="C27" s="2" t="str">
        <f>IF(B27="","",IF('Données brutes'!H27&gt;0,"Validée","Rejetée"))</f>
        <v>Validée</v>
      </c>
      <c r="D27" s="2">
        <f>IF(C27="","",16-COUNTIF('Données brutes'!I27:X27,"-"))</f>
        <v>5</v>
      </c>
      <c r="E27" s="2">
        <f>IF(C27="","",COUNTIF('Données brutes'!I27:X27,"&gt;0"))</f>
        <v>5</v>
      </c>
      <c r="F27" s="2">
        <f>IF(C27="","",COUNTIF('Données brutes'!I27:X27,0))</f>
        <v>0</v>
      </c>
      <c r="G27" s="2">
        <f>IF(C27="","",'Données brutes'!H27)</f>
        <v>77</v>
      </c>
    </row>
    <row r="28" spans="1:7" x14ac:dyDescent="0.2">
      <c r="A28" t="str">
        <f>IF('Données brutes'!C28="","",'Données brutes'!C28)</f>
        <v>Nom</v>
      </c>
      <c r="B28" t="str">
        <f>IF('Données brutes'!B28="","",'Données brutes'!B28)</f>
        <v>Prénom</v>
      </c>
      <c r="C28" s="2" t="str">
        <f>IF(B28="","",IF('Données brutes'!H28&gt;0,"Validée","Rejetée"))</f>
        <v>Validée</v>
      </c>
      <c r="D28" s="2">
        <f>IF(C28="","",16-COUNTIF('Données brutes'!I28:X28,"-"))</f>
        <v>5</v>
      </c>
      <c r="E28" s="2">
        <f>IF(C28="","",COUNTIF('Données brutes'!I28:X28,"&gt;0"))</f>
        <v>1</v>
      </c>
      <c r="F28" s="2">
        <f>IF(C28="","",COUNTIF('Données brutes'!I28:X28,0))</f>
        <v>4</v>
      </c>
      <c r="G28" s="2">
        <f>IF(C28="","",'Données brutes'!H28)</f>
        <v>15</v>
      </c>
    </row>
    <row r="29" spans="1:7" x14ac:dyDescent="0.2">
      <c r="A29" t="str">
        <f>IF('Données brutes'!C29="","",'Données brutes'!C29)</f>
        <v>Nom</v>
      </c>
      <c r="B29" t="str">
        <f>IF('Données brutes'!B29="","",'Données brutes'!B29)</f>
        <v>Prénom</v>
      </c>
      <c r="C29" s="2" t="str">
        <f>IF(B29="","",IF('Données brutes'!H29&gt;0,"Validée","Rejetée"))</f>
        <v>Validée</v>
      </c>
      <c r="D29" s="2">
        <f>IF(C29="","",16-COUNTIF('Données brutes'!I29:X29,"-"))</f>
        <v>5</v>
      </c>
      <c r="E29" s="2">
        <f>IF(C29="","",COUNTIF('Données brutes'!I29:X29,"&gt;0"))</f>
        <v>3</v>
      </c>
      <c r="F29" s="2">
        <f>IF(C29="","",COUNTIF('Données brutes'!I29:X29,0))</f>
        <v>2</v>
      </c>
      <c r="G29" s="2">
        <f>IF(C29="","",'Données brutes'!H29)</f>
        <v>42</v>
      </c>
    </row>
    <row r="30" spans="1:7" x14ac:dyDescent="0.2">
      <c r="A30" t="str">
        <f>IF('Données brutes'!C30="","",'Données brutes'!C30)</f>
        <v/>
      </c>
      <c r="B30" t="str">
        <f>IF('Données brutes'!B30="","",'Données brutes'!B30)</f>
        <v/>
      </c>
      <c r="C30" s="2" t="str">
        <f>IF(B30="","",IF('Données brutes'!H30&gt;0,"Validée","Rejetée"))</f>
        <v/>
      </c>
      <c r="D30" s="2" t="str">
        <f>IF(C30="","",16-COUNTIF('Données brutes'!I30:X30,"-"))</f>
        <v/>
      </c>
      <c r="E30" s="2" t="str">
        <f>IF(C30="","",COUNTIF('Données brutes'!I30:X30,"&gt;0"))</f>
        <v/>
      </c>
      <c r="F30" s="2" t="str">
        <f>IF(C30="","",COUNTIF('Données brutes'!I30:X30,0))</f>
        <v/>
      </c>
      <c r="G30" s="2" t="str">
        <f>IF(C30="","",'Données brutes'!H30)</f>
        <v/>
      </c>
    </row>
    <row r="31" spans="1:7" x14ac:dyDescent="0.2">
      <c r="A31" t="str">
        <f>IF('Données brutes'!C31="","",'Données brutes'!C31)</f>
        <v/>
      </c>
      <c r="B31" t="str">
        <f>IF('Données brutes'!B31="","",'Données brutes'!B31)</f>
        <v/>
      </c>
      <c r="C31" s="2" t="str">
        <f>IF(B31="","",IF('Données brutes'!H31&gt;0,"Validée","Rejetée"))</f>
        <v/>
      </c>
      <c r="D31" s="2" t="str">
        <f>IF(C31="","",16-COUNTIF('Données brutes'!I31:X31,"-"))</f>
        <v/>
      </c>
      <c r="E31" s="2" t="str">
        <f>IF(C31="","",COUNTIF('Données brutes'!I31:X31,"&gt;0"))</f>
        <v/>
      </c>
      <c r="F31" s="2" t="str">
        <f>IF(C31="","",COUNTIF('Données brutes'!I31:X31,0))</f>
        <v/>
      </c>
      <c r="G31" s="2" t="str">
        <f>IF(C31="","",'Données brutes'!H31)</f>
        <v/>
      </c>
    </row>
    <row r="32" spans="1:7" x14ac:dyDescent="0.2">
      <c r="A32" t="str">
        <f>IF('Données brutes'!C32="","",'Données brutes'!C32)</f>
        <v/>
      </c>
      <c r="B32" t="str">
        <f>IF('Données brutes'!B32="","",'Données brutes'!B32)</f>
        <v/>
      </c>
      <c r="C32" s="8" t="str">
        <f>IF(B32="","",IF('Données brutes'!H32&gt;0,"Validée","Rejetée"))</f>
        <v/>
      </c>
      <c r="D32" s="8" t="str">
        <f>IF(C32="","",16-COUNTIF('Données brutes'!I32:X32,"-"))</f>
        <v/>
      </c>
      <c r="E32" s="8" t="str">
        <f>IF(C32="","",COUNTIF('Données brutes'!I32:X32,"&gt;0"))</f>
        <v/>
      </c>
      <c r="F32" s="8" t="str">
        <f>IF(C32="","",COUNTIF('Données brutes'!I32:X32,0))</f>
        <v/>
      </c>
      <c r="G32" s="8" t="str">
        <f>IF(C32="","",'Données brutes'!H32)</f>
        <v/>
      </c>
    </row>
    <row r="33" spans="1:7" x14ac:dyDescent="0.2">
      <c r="A33" t="str">
        <f>IF('Données brutes'!C33="","",'Données brutes'!C33)</f>
        <v/>
      </c>
      <c r="B33" t="str">
        <f>IF('Données brutes'!B33="","",'Données brutes'!B33)</f>
        <v/>
      </c>
      <c r="C33" s="8" t="str">
        <f>IF(B33="","",IF('Données brutes'!H33&gt;0,"Validée","Rejetée"))</f>
        <v/>
      </c>
      <c r="D33" s="8" t="str">
        <f>IF(C33="","",16-COUNTIF('Données brutes'!I33:X33,"-"))</f>
        <v/>
      </c>
      <c r="E33" s="8" t="str">
        <f>IF(C33="","",COUNTIF('Données brutes'!I33:X33,"&gt;0"))</f>
        <v/>
      </c>
      <c r="F33" s="8" t="str">
        <f>IF(C33="","",COUNTIF('Données brutes'!I33:X33,0))</f>
        <v/>
      </c>
      <c r="G33" s="8" t="str">
        <f>IF(C33="","",'Données brutes'!H33)</f>
        <v/>
      </c>
    </row>
    <row r="34" spans="1:7" x14ac:dyDescent="0.2">
      <c r="A34" t="str">
        <f>IF('Données brutes'!C34="","",'Données brutes'!C34)</f>
        <v/>
      </c>
      <c r="B34" t="str">
        <f>IF('Données brutes'!B34="","",'Données brutes'!B34)</f>
        <v/>
      </c>
      <c r="C34" s="8" t="str">
        <f>IF(B34="","",IF('Données brutes'!H34&gt;0,"Validée","Rejetée"))</f>
        <v/>
      </c>
      <c r="D34" s="8" t="str">
        <f>IF(C34="","",16-COUNTIF('Données brutes'!I34:X34,"-"))</f>
        <v/>
      </c>
      <c r="E34" s="8" t="str">
        <f>IF(C34="","",COUNTIF('Données brutes'!I34:X34,"&gt;0"))</f>
        <v/>
      </c>
      <c r="F34" s="8" t="str">
        <f>IF(C34="","",COUNTIF('Données brutes'!I34:X34,0))</f>
        <v/>
      </c>
      <c r="G34" s="8" t="str">
        <f>IF(C34="","",'Données brutes'!H34)</f>
        <v/>
      </c>
    </row>
    <row r="35" spans="1:7" x14ac:dyDescent="0.2">
      <c r="A35" t="str">
        <f>IF('Données brutes'!C35="","",'Données brutes'!C35)</f>
        <v/>
      </c>
      <c r="B35" t="str">
        <f>IF('Données brutes'!B35="","",'Données brutes'!B35)</f>
        <v/>
      </c>
      <c r="C35" s="8" t="str">
        <f>IF(B35="","",IF('Données brutes'!H35&gt;0,"Validée","Rejetée"))</f>
        <v/>
      </c>
      <c r="D35" s="8" t="str">
        <f>IF(C35="","",16-COUNTIF('Données brutes'!I35:X35,"-"))</f>
        <v/>
      </c>
      <c r="E35" s="8" t="str">
        <f>IF(C35="","",COUNTIF('Données brutes'!I35:X35,"&gt;0"))</f>
        <v/>
      </c>
      <c r="F35" s="8" t="str">
        <f>IF(C35="","",COUNTIF('Données brutes'!I35:X35,0))</f>
        <v/>
      </c>
      <c r="G35" s="8" t="str">
        <f>IF(C35="","",'Données brutes'!H35)</f>
        <v/>
      </c>
    </row>
    <row r="36" spans="1:7" x14ac:dyDescent="0.2">
      <c r="A36" t="str">
        <f>IF('Données brutes'!C36="","",'Données brutes'!C36)</f>
        <v/>
      </c>
      <c r="B36" t="str">
        <f>IF('Données brutes'!B36="","",'Données brutes'!B36)</f>
        <v/>
      </c>
      <c r="C36" s="8" t="str">
        <f>IF(B36="","",IF('Données brutes'!H36&gt;0,"Validée","Rejetée"))</f>
        <v/>
      </c>
      <c r="D36" s="8" t="str">
        <f>IF(C36="","",16-COUNTIF('Données brutes'!I36:X36,"-"))</f>
        <v/>
      </c>
      <c r="E36" s="8" t="str">
        <f>IF(C36="","",COUNTIF('Données brutes'!I36:X36,"&gt;0"))</f>
        <v/>
      </c>
      <c r="F36" s="8" t="str">
        <f>IF(C36="","",COUNTIF('Données brutes'!I36:X36,0))</f>
        <v/>
      </c>
      <c r="G36" s="8" t="str">
        <f>IF(C36="","",'Données brutes'!H36)</f>
        <v/>
      </c>
    </row>
    <row r="37" spans="1:7" x14ac:dyDescent="0.2">
      <c r="A37" t="str">
        <f>IF('Données brutes'!C37="","",'Données brutes'!C37)</f>
        <v/>
      </c>
      <c r="B37" t="str">
        <f>IF('Données brutes'!B37="","",'Données brutes'!B37)</f>
        <v/>
      </c>
      <c r="C37" s="8" t="str">
        <f>IF(B37="","",IF('Données brutes'!H37&gt;0,"Validée","Rejetée"))</f>
        <v/>
      </c>
      <c r="D37" s="8" t="str">
        <f>IF(C37="","",16-COUNTIF('Données brutes'!I37:X37,"-"))</f>
        <v/>
      </c>
      <c r="E37" s="8" t="str">
        <f>IF(C37="","",COUNTIF('Données brutes'!I37:X37,"&gt;0"))</f>
        <v/>
      </c>
      <c r="F37" s="8" t="str">
        <f>IF(C37="","",COUNTIF('Données brutes'!I37:X37,0))</f>
        <v/>
      </c>
      <c r="G37" s="8" t="str">
        <f>IF(C37="","",'Données brutes'!H37)</f>
        <v/>
      </c>
    </row>
    <row r="38" spans="1:7" x14ac:dyDescent="0.2">
      <c r="A38" t="str">
        <f>IF('Données brutes'!C38="","",'Données brutes'!C38)</f>
        <v/>
      </c>
      <c r="B38" t="str">
        <f>IF('Données brutes'!B38="","",'Données brutes'!B38)</f>
        <v/>
      </c>
      <c r="C38" s="8" t="str">
        <f>IF(B38="","",IF('Données brutes'!H38&gt;0,"Validée","Rejetée"))</f>
        <v/>
      </c>
      <c r="D38" s="8" t="str">
        <f>IF(C38="","",16-COUNTIF('Données brutes'!I38:X38,"-"))</f>
        <v/>
      </c>
      <c r="E38" s="8" t="str">
        <f>IF(C38="","",COUNTIF('Données brutes'!I38:X38,"&gt;0"))</f>
        <v/>
      </c>
      <c r="F38" s="8" t="str">
        <f>IF(C38="","",COUNTIF('Données brutes'!I38:X38,0))</f>
        <v/>
      </c>
      <c r="G38" s="8" t="str">
        <f>IF(C38="","",'Données brutes'!H38)</f>
        <v/>
      </c>
    </row>
    <row r="39" spans="1:7" x14ac:dyDescent="0.2">
      <c r="A39" t="str">
        <f>IF('Données brutes'!C39="","",'Données brutes'!C39)</f>
        <v/>
      </c>
      <c r="B39" t="str">
        <f>IF('Données brutes'!B39="","",'Données brutes'!B39)</f>
        <v/>
      </c>
      <c r="C39" s="8" t="str">
        <f>IF(B39="","",IF('Données brutes'!H39&gt;0,"Validée","Rejetée"))</f>
        <v/>
      </c>
      <c r="D39" s="8" t="str">
        <f>IF(C39="","",16-COUNTIF('Données brutes'!I39:X39,"-"))</f>
        <v/>
      </c>
      <c r="E39" s="8" t="str">
        <f>IF(C39="","",COUNTIF('Données brutes'!I39:X39,"&gt;0"))</f>
        <v/>
      </c>
      <c r="F39" s="8" t="str">
        <f>IF(C39="","",COUNTIF('Données brutes'!I39:X39,0))</f>
        <v/>
      </c>
      <c r="G39" s="8" t="str">
        <f>IF(C39="","",'Données brutes'!H39)</f>
        <v/>
      </c>
    </row>
    <row r="40" spans="1:7" x14ac:dyDescent="0.2">
      <c r="A40" t="str">
        <f>IF('Données brutes'!C40="","",'Données brutes'!C40)</f>
        <v/>
      </c>
      <c r="B40" t="str">
        <f>IF('Données brutes'!B40="","",'Données brutes'!B40)</f>
        <v/>
      </c>
      <c r="C40" s="8" t="str">
        <f>IF(B40="","",IF('Données brutes'!H40&gt;0,"Validée","Rejetée"))</f>
        <v/>
      </c>
      <c r="D40" s="8" t="str">
        <f>IF(C40="","",16-COUNTIF('Données brutes'!I40:X40,"-"))</f>
        <v/>
      </c>
      <c r="E40" s="8" t="str">
        <f>IF(C40="","",COUNTIF('Données brutes'!I40:X40,"&gt;0"))</f>
        <v/>
      </c>
      <c r="F40" s="8" t="str">
        <f>IF(C40="","",COUNTIF('Données brutes'!I40:X40,0))</f>
        <v/>
      </c>
      <c r="G40" s="8" t="str">
        <f>IF(C40="","",'Données brutes'!H40)</f>
        <v/>
      </c>
    </row>
    <row r="41" spans="1:7" x14ac:dyDescent="0.2">
      <c r="A41" t="str">
        <f>IF('Données brutes'!C41="","",'Données brutes'!C41)</f>
        <v/>
      </c>
      <c r="B41" t="str">
        <f>IF('Données brutes'!B41="","",'Données brutes'!B41)</f>
        <v/>
      </c>
      <c r="C41" s="8" t="str">
        <f>IF(B41="","",IF('Données brutes'!H41&gt;0,"Validée","Rejetée"))</f>
        <v/>
      </c>
      <c r="D41" s="8" t="str">
        <f>IF(C41="","",16-COUNTIF('Données brutes'!I41:X41,"-"))</f>
        <v/>
      </c>
      <c r="E41" s="8" t="str">
        <f>IF(C41="","",COUNTIF('Données brutes'!I41:X41,"&gt;0"))</f>
        <v/>
      </c>
      <c r="F41" s="8" t="str">
        <f>IF(C41="","",COUNTIF('Données brutes'!I41:X41,0))</f>
        <v/>
      </c>
      <c r="G41" s="8" t="str">
        <f>IF(C41="","",'Données brutes'!H41)</f>
        <v/>
      </c>
    </row>
    <row r="42" spans="1:7" x14ac:dyDescent="0.2">
      <c r="A42" t="str">
        <f>IF('Données brutes'!C42="","",'Données brutes'!C42)</f>
        <v/>
      </c>
      <c r="B42" t="str">
        <f>IF('Données brutes'!B42="","",'Données brutes'!B42)</f>
        <v/>
      </c>
      <c r="C42" s="8" t="str">
        <f>IF(B42="","",IF('Données brutes'!H42&gt;0,"Validée","Rejetée"))</f>
        <v/>
      </c>
      <c r="D42" s="8" t="str">
        <f>IF(C42="","",16-COUNTIF('Données brutes'!I42:X42,"-"))</f>
        <v/>
      </c>
      <c r="E42" s="8" t="str">
        <f>IF(C42="","",COUNTIF('Données brutes'!I42:X42,"&gt;0"))</f>
        <v/>
      </c>
      <c r="F42" s="8" t="str">
        <f>IF(C42="","",COUNTIF('Données brutes'!I42:X42,0))</f>
        <v/>
      </c>
      <c r="G42" s="8" t="str">
        <f>IF(C42="","",'Données brutes'!H42)</f>
        <v/>
      </c>
    </row>
    <row r="43" spans="1:7" x14ac:dyDescent="0.2">
      <c r="A43" t="str">
        <f>IF('Données brutes'!C43="","",'Données brutes'!C43)</f>
        <v/>
      </c>
      <c r="B43" t="str">
        <f>IF('Données brutes'!B43="","",'Données brutes'!B43)</f>
        <v/>
      </c>
      <c r="C43" s="8" t="str">
        <f>IF(B43="","",IF('Données brutes'!H43&gt;0,"Validée","Rejetée"))</f>
        <v/>
      </c>
      <c r="D43" s="8" t="str">
        <f>IF(C43="","",16-COUNTIF('Données brutes'!I43:X43,"-"))</f>
        <v/>
      </c>
      <c r="E43" s="8" t="str">
        <f>IF(C43="","",COUNTIF('Données brutes'!I43:X43,"&gt;0"))</f>
        <v/>
      </c>
      <c r="F43" s="8" t="str">
        <f>IF(C43="","",COUNTIF('Données brutes'!I43:X43,0))</f>
        <v/>
      </c>
      <c r="G43" s="8" t="str">
        <f>IF(C43="","",'Données brutes'!H43)</f>
        <v/>
      </c>
    </row>
    <row r="44" spans="1:7" x14ac:dyDescent="0.2">
      <c r="A44" t="str">
        <f>IF('Données brutes'!C44="","",'Données brutes'!C44)</f>
        <v/>
      </c>
      <c r="B44" t="str">
        <f>IF('Données brutes'!B44="","",'Données brutes'!B44)</f>
        <v/>
      </c>
      <c r="C44" s="8" t="str">
        <f>IF(B44="","",IF('Données brutes'!H44&gt;0,"Validée","Rejetée"))</f>
        <v/>
      </c>
      <c r="D44" s="8" t="str">
        <f>IF(C44="","",16-COUNTIF('Données brutes'!I44:X44,"-"))</f>
        <v/>
      </c>
      <c r="E44" s="8" t="str">
        <f>IF(C44="","",COUNTIF('Données brutes'!I44:X44,"&gt;0"))</f>
        <v/>
      </c>
      <c r="F44" s="8" t="str">
        <f>IF(C44="","",COUNTIF('Données brutes'!I44:X44,0))</f>
        <v/>
      </c>
      <c r="G44" s="8" t="str">
        <f>IF(C44="","",'Données brutes'!H44)</f>
        <v/>
      </c>
    </row>
    <row r="45" spans="1:7" x14ac:dyDescent="0.2">
      <c r="A45" t="str">
        <f>IF('Données brutes'!C45="","",'Données brutes'!C45)</f>
        <v/>
      </c>
      <c r="B45" t="str">
        <f>IF('Données brutes'!B45="","",'Données brutes'!B45)</f>
        <v/>
      </c>
      <c r="C45" s="8" t="str">
        <f>IF(B45="","",IF('Données brutes'!H45&gt;0,"Validée","Rejetée"))</f>
        <v/>
      </c>
      <c r="D45" s="8" t="str">
        <f>IF(C45="","",16-COUNTIF('Données brutes'!I45:X45,"-"))</f>
        <v/>
      </c>
      <c r="E45" s="8" t="str">
        <f>IF(C45="","",COUNTIF('Données brutes'!I45:X45,"&gt;0"))</f>
        <v/>
      </c>
      <c r="F45" s="8" t="str">
        <f>IF(C45="","",COUNTIF('Données brutes'!I45:X45,0))</f>
        <v/>
      </c>
      <c r="G45" s="8"/>
    </row>
    <row r="46" spans="1:7" x14ac:dyDescent="0.2">
      <c r="A46" t="str">
        <f>IF('Données brutes'!C46="","",'Données brutes'!C46)</f>
        <v/>
      </c>
      <c r="B46" t="str">
        <f>IF('Données brutes'!B46="","",'Données brutes'!B46)</f>
        <v/>
      </c>
      <c r="C46" s="8" t="str">
        <f>IF(B46="","",IF('Données brutes'!H46&gt;0,"Validée","Rejetée"))</f>
        <v/>
      </c>
      <c r="D46" s="8" t="str">
        <f>IF(C46="","",16-COUNTIF('Données brutes'!I46:X46,"-"))</f>
        <v/>
      </c>
      <c r="E46" s="8" t="str">
        <f>IF(C46="","",COUNTIF('Données brutes'!I46:X46,"&gt;0"))</f>
        <v/>
      </c>
      <c r="F46" s="8" t="str">
        <f>IF(C46="","",COUNTIF('Données brutes'!I46:X46,0))</f>
        <v/>
      </c>
      <c r="G46" s="8" t="str">
        <f>IF(C46="","",'Données brutes'!H46)</f>
        <v/>
      </c>
    </row>
    <row r="47" spans="1:7" x14ac:dyDescent="0.2">
      <c r="A47" t="str">
        <f>IF('Données brutes'!C47="","",'Données brutes'!C47)</f>
        <v/>
      </c>
      <c r="B47" t="str">
        <f>IF('Données brutes'!B47="","",'Données brutes'!B47)</f>
        <v/>
      </c>
      <c r="C47" s="8" t="str">
        <f>IF(B47="","",IF('Données brutes'!H47&gt;0,"Validée","Rejetée"))</f>
        <v/>
      </c>
      <c r="D47" s="8" t="str">
        <f>IF(C47="","",16-COUNTIF('Données brutes'!I47:X47,"-"))</f>
        <v/>
      </c>
      <c r="E47" s="8" t="str">
        <f>IF(C47="","",COUNTIF('Données brutes'!I47:X47,"&gt;0"))</f>
        <v/>
      </c>
      <c r="F47" s="8" t="str">
        <f>IF(C47="","",COUNTIF('Données brutes'!I47:X47,0))</f>
        <v/>
      </c>
      <c r="G47" s="8" t="str">
        <f>IF(C47="","",'Données brutes'!H47)</f>
        <v/>
      </c>
    </row>
    <row r="48" spans="1:7" x14ac:dyDescent="0.2">
      <c r="A48" t="str">
        <f>IF('Données brutes'!C48="","",'Données brutes'!C48)</f>
        <v/>
      </c>
      <c r="B48" t="str">
        <f>IF('Données brutes'!B48="","",'Données brutes'!B48)</f>
        <v/>
      </c>
      <c r="C48" s="8" t="str">
        <f>IF(B48="","",IF('Données brutes'!H48&gt;0,"Validée","Rejetée"))</f>
        <v/>
      </c>
      <c r="D48" s="8" t="str">
        <f>IF(C48="","",16-COUNTIF('Données brutes'!I48:X48,"-"))</f>
        <v/>
      </c>
      <c r="E48" s="8" t="str">
        <f>IF(C48="","",COUNTIF('Données brutes'!I48:X48,"&gt;0"))</f>
        <v/>
      </c>
      <c r="F48" s="8" t="str">
        <f>IF(C48="","",COUNTIF('Données brutes'!I48:X48,0))</f>
        <v/>
      </c>
      <c r="G48" s="8" t="str">
        <f>IF(C48="","",'Données brutes'!H48)</f>
        <v/>
      </c>
    </row>
    <row r="49" spans="1:7" x14ac:dyDescent="0.2">
      <c r="A49" t="str">
        <f>IF('Données brutes'!C49="","",'Données brutes'!C49)</f>
        <v/>
      </c>
      <c r="B49" t="str">
        <f>IF('Données brutes'!B49="","",'Données brutes'!B49)</f>
        <v/>
      </c>
      <c r="C49" s="8" t="str">
        <f>IF(B49="","",IF('Données brutes'!H49&gt;0,"Validée","Rejetée"))</f>
        <v/>
      </c>
      <c r="D49" s="8" t="str">
        <f>IF(C49="","",16-COUNTIF('Données brutes'!I49:X49,"-"))</f>
        <v/>
      </c>
      <c r="E49" s="8" t="str">
        <f>IF(C49="","",COUNTIF('Données brutes'!I49:X49,"&gt;0"))</f>
        <v/>
      </c>
      <c r="F49" s="8" t="str">
        <f>IF(C49="","",COUNTIF('Données brutes'!I49:X49,0))</f>
        <v/>
      </c>
      <c r="G49" s="8" t="str">
        <f>IF(C49="","",'Données brutes'!H49)</f>
        <v/>
      </c>
    </row>
    <row r="50" spans="1:7" x14ac:dyDescent="0.2">
      <c r="A50" t="str">
        <f>IF('Données brutes'!C50="","",'Données brutes'!C50)</f>
        <v/>
      </c>
      <c r="B50" t="str">
        <f>IF('Données brutes'!B50="","",'Données brutes'!B50)</f>
        <v/>
      </c>
      <c r="C50" s="8" t="str">
        <f>IF(B50="","",IF('Données brutes'!H50&gt;0,"Validée","Rejetée"))</f>
        <v/>
      </c>
      <c r="D50" s="8" t="str">
        <f>IF(C50="","",16-COUNTIF('Données brutes'!I50:X50,"-"))</f>
        <v/>
      </c>
      <c r="E50" s="8" t="str">
        <f>IF(C50="","",COUNTIF('Données brutes'!I50:X50,"&gt;0"))</f>
        <v/>
      </c>
      <c r="F50" s="8" t="str">
        <f>IF(C50="","",COUNTIF('Données brutes'!I50:X50,0))</f>
        <v/>
      </c>
      <c r="G50" s="8" t="str">
        <f>IF(C50="","",'Données brutes'!H50)</f>
        <v/>
      </c>
    </row>
    <row r="51" spans="1:7" x14ac:dyDescent="0.2">
      <c r="A51" t="str">
        <f>IF('Données brutes'!C51="","",'Données brutes'!C51)</f>
        <v/>
      </c>
      <c r="B51" t="str">
        <f>IF('Données brutes'!B51="","",'Données brutes'!B51)</f>
        <v/>
      </c>
      <c r="C51" s="8" t="str">
        <f>IF(B51="","",IF('Données brutes'!H51&gt;0,"Validée","Rejetée"))</f>
        <v/>
      </c>
      <c r="D51" s="8" t="str">
        <f>IF(C51="","",16-COUNTIF('Données brutes'!I51:X51,"-"))</f>
        <v/>
      </c>
      <c r="E51" s="8" t="str">
        <f>IF(C51="","",COUNTIF('Données brutes'!I51:X51,"&gt;0"))</f>
        <v/>
      </c>
      <c r="F51" s="8" t="str">
        <f>IF(C51="","",COUNTIF('Données brutes'!I51:X51,0))</f>
        <v/>
      </c>
      <c r="G51" s="8" t="str">
        <f>IF(C51="","",'Données brutes'!H51)</f>
        <v/>
      </c>
    </row>
    <row r="52" spans="1:7" x14ac:dyDescent="0.2">
      <c r="A52" t="str">
        <f>IF('Données brutes'!C52="","",'Données brutes'!C52)</f>
        <v/>
      </c>
      <c r="B52" t="str">
        <f>IF('Données brutes'!B52="","",'Données brutes'!B52)</f>
        <v/>
      </c>
      <c r="C52" s="8" t="str">
        <f>IF(B52="","",IF('Données brutes'!H52&gt;0,"Validée","Rejetée"))</f>
        <v/>
      </c>
      <c r="D52" s="8" t="str">
        <f>IF(C52="","",16-COUNTIF('Données brutes'!I52:X52,"-"))</f>
        <v/>
      </c>
      <c r="E52" s="8" t="str">
        <f>IF(C52="","",COUNTIF('Données brutes'!I52:X52,"&gt;0"))</f>
        <v/>
      </c>
      <c r="F52" s="8" t="str">
        <f>IF(C52="","",COUNTIF('Données brutes'!I52:X52,0))</f>
        <v/>
      </c>
      <c r="G52" s="8" t="str">
        <f>IF(C52="","",'Données brutes'!H52)</f>
        <v/>
      </c>
    </row>
    <row r="53" spans="1:7" x14ac:dyDescent="0.2">
      <c r="A53" t="str">
        <f>IF('Données brutes'!C53="","",'Données brutes'!C53)</f>
        <v/>
      </c>
      <c r="B53" t="str">
        <f>IF('Données brutes'!B53="","",'Données brutes'!B53)</f>
        <v/>
      </c>
      <c r="C53" s="8" t="str">
        <f>IF(B53="","",IF('Données brutes'!H53&gt;0,"Validée","Rejetée"))</f>
        <v/>
      </c>
      <c r="D53" s="8" t="str">
        <f>IF(C53="","",16-COUNTIF('Données brutes'!I53:X53,"-"))</f>
        <v/>
      </c>
      <c r="E53" s="8" t="str">
        <f>IF(C53="","",COUNTIF('Données brutes'!I53:X53,"&gt;0"))</f>
        <v/>
      </c>
      <c r="F53" s="8" t="str">
        <f>IF(C53="","",COUNTIF('Données brutes'!I53:X53,0))</f>
        <v/>
      </c>
      <c r="G53" s="8" t="str">
        <f>IF(C53="","",'Données brutes'!H53)</f>
        <v/>
      </c>
    </row>
    <row r="54" spans="1:7" x14ac:dyDescent="0.2">
      <c r="A54" t="str">
        <f>IF('Données brutes'!C54="","",'Données brutes'!C54)</f>
        <v/>
      </c>
      <c r="B54" t="str">
        <f>IF('Données brutes'!B54="","",'Données brutes'!B54)</f>
        <v/>
      </c>
      <c r="C54" s="8" t="str">
        <f>IF(B54="","",IF('Données brutes'!H54&gt;0,"Validée","Rejetée"))</f>
        <v/>
      </c>
      <c r="D54" s="8" t="str">
        <f>IF(C54="","",16-COUNTIF('Données brutes'!I54:X54,"-"))</f>
        <v/>
      </c>
      <c r="E54" s="8" t="str">
        <f>IF(C54="","",COUNTIF('Données brutes'!I54:X54,"&gt;0"))</f>
        <v/>
      </c>
      <c r="F54" s="8" t="str">
        <f>IF(C54="","",COUNTIF('Données brutes'!I54:X54,0))</f>
        <v/>
      </c>
      <c r="G54" s="8" t="str">
        <f>IF(C54="","",'Données brutes'!H54)</f>
        <v/>
      </c>
    </row>
    <row r="55" spans="1:7" x14ac:dyDescent="0.2">
      <c r="A55" t="str">
        <f>IF('Données brutes'!C55="","",'Données brutes'!C55)</f>
        <v/>
      </c>
      <c r="B55" t="str">
        <f>IF('Données brutes'!B55="","",'Données brutes'!B55)</f>
        <v/>
      </c>
      <c r="C55" s="8" t="str">
        <f>IF(B55="","",IF('Données brutes'!H55&gt;0,"Validée","Rejetée"))</f>
        <v/>
      </c>
      <c r="D55" s="8" t="str">
        <f>IF(C55="","",16-COUNTIF('Données brutes'!I55:X55,"-"))</f>
        <v/>
      </c>
      <c r="E55" s="8" t="str">
        <f>IF(C55="","",COUNTIF('Données brutes'!I55:X55,"&gt;0"))</f>
        <v/>
      </c>
      <c r="F55" s="8" t="str">
        <f>IF(C55="","",COUNTIF('Données brutes'!I55:X55,0))</f>
        <v/>
      </c>
      <c r="G55" s="8" t="str">
        <f>IF(C55="","",'Données brutes'!H55)</f>
        <v/>
      </c>
    </row>
    <row r="56" spans="1:7" x14ac:dyDescent="0.2">
      <c r="A56" t="str">
        <f>IF('Données brutes'!C56="","",'Données brutes'!C56)</f>
        <v/>
      </c>
      <c r="B56" t="str">
        <f>IF('Données brutes'!B56="","",'Données brutes'!B56)</f>
        <v/>
      </c>
      <c r="C56" s="8" t="str">
        <f>IF(B56="","",IF('Données brutes'!H56&gt;0,"Validée","Rejetée"))</f>
        <v/>
      </c>
      <c r="D56" s="8" t="str">
        <f>IF(C56="","",16-COUNTIF('Données brutes'!I56:X56,"-"))</f>
        <v/>
      </c>
      <c r="E56" s="8" t="str">
        <f>IF(C56="","",COUNTIF('Données brutes'!I56:X56,"&gt;0"))</f>
        <v/>
      </c>
      <c r="F56" s="8" t="str">
        <f>IF(C56="","",COUNTIF('Données brutes'!I56:X56,0))</f>
        <v/>
      </c>
      <c r="G56" s="8" t="str">
        <f>IF(C56="","",'Données brutes'!H56)</f>
        <v/>
      </c>
    </row>
    <row r="57" spans="1:7" x14ac:dyDescent="0.2">
      <c r="A57" t="str">
        <f>IF('Données brutes'!C57="","",'Données brutes'!C57)</f>
        <v/>
      </c>
      <c r="B57" t="str">
        <f>IF('Données brutes'!B57="","",'Données brutes'!B57)</f>
        <v/>
      </c>
      <c r="C57" s="8" t="str">
        <f>IF(B57="","",IF('Données brutes'!H57&gt;0,"Validée","Rejetée"))</f>
        <v/>
      </c>
      <c r="D57" s="8" t="str">
        <f>IF(C57="","",16-COUNTIF('Données brutes'!I57:X57,"-"))</f>
        <v/>
      </c>
      <c r="E57" s="8" t="str">
        <f>IF(C57="","",COUNTIF('Données brutes'!I57:X57,"&gt;0"))</f>
        <v/>
      </c>
      <c r="F57" s="8" t="str">
        <f>IF(C57="","",COUNTIF('Données brutes'!I57:X57,0))</f>
        <v/>
      </c>
      <c r="G57" s="8" t="str">
        <f>IF(C57="","",'Données brutes'!H57)</f>
        <v/>
      </c>
    </row>
    <row r="58" spans="1:7" x14ac:dyDescent="0.2">
      <c r="A58" t="str">
        <f>IF('Données brutes'!C58="","",'Données brutes'!C58)</f>
        <v/>
      </c>
      <c r="B58" t="str">
        <f>IF('Données brutes'!B58="","",'Données brutes'!B58)</f>
        <v/>
      </c>
      <c r="C58" s="8" t="str">
        <f>IF(B58="","",IF('Données brutes'!H58&gt;0,"Validée","Rejetée"))</f>
        <v/>
      </c>
      <c r="D58" s="8" t="str">
        <f>IF(C58="","",16-COUNTIF('Données brutes'!I58:X58,"-"))</f>
        <v/>
      </c>
      <c r="E58" s="8" t="str">
        <f>IF(C58="","",COUNTIF('Données brutes'!I58:X58,"&gt;0"))</f>
        <v/>
      </c>
      <c r="F58" s="8" t="str">
        <f>IF(C58="","",COUNTIF('Données brutes'!I58:X58,0))</f>
        <v/>
      </c>
      <c r="G58" s="8" t="str">
        <f>IF(C58="","",'Données brutes'!H58)</f>
        <v/>
      </c>
    </row>
    <row r="59" spans="1:7" x14ac:dyDescent="0.2">
      <c r="A59" t="str">
        <f>IF('Données brutes'!C59="","",'Données brutes'!C59)</f>
        <v/>
      </c>
      <c r="B59" t="str">
        <f>IF('Données brutes'!B59="","",'Données brutes'!B59)</f>
        <v/>
      </c>
      <c r="C59" s="8" t="str">
        <f>IF(B59="","",IF('Données brutes'!H59&gt;0,"Validée","Rejetée"))</f>
        <v/>
      </c>
      <c r="D59" s="8" t="str">
        <f>IF(C59="","",16-COUNTIF('Données brutes'!I59:X59,"-"))</f>
        <v/>
      </c>
      <c r="E59" s="8" t="str">
        <f>IF(C59="","",COUNTIF('Données brutes'!I59:X59,"&gt;0"))</f>
        <v/>
      </c>
      <c r="F59" s="8" t="str">
        <f>IF(C59="","",COUNTIF('Données brutes'!I59:X59,0))</f>
        <v/>
      </c>
      <c r="G59" s="8" t="str">
        <f>IF(C59="","",'Données brutes'!H59)</f>
        <v/>
      </c>
    </row>
    <row r="60" spans="1:7" x14ac:dyDescent="0.2">
      <c r="A60" t="str">
        <f>IF('Données brutes'!C60="","",'Données brutes'!C60)</f>
        <v/>
      </c>
      <c r="B60" t="str">
        <f>IF('Données brutes'!B60="","",'Données brutes'!B60)</f>
        <v/>
      </c>
      <c r="C60" s="8" t="str">
        <f>IF(B60="","",IF('Données brutes'!H60&gt;0,"Validée","Rejetée"))</f>
        <v/>
      </c>
      <c r="D60" s="8" t="str">
        <f>IF(C60="","",16-COUNTIF('Données brutes'!I60:X60,"-"))</f>
        <v/>
      </c>
      <c r="E60" s="8" t="str">
        <f>IF(C60="","",COUNTIF('Données brutes'!I60:X60,"&gt;0"))</f>
        <v/>
      </c>
      <c r="F60" s="8" t="str">
        <f>IF(C60="","",COUNTIF('Données brutes'!I60:X60,0))</f>
        <v/>
      </c>
      <c r="G60" s="8" t="str">
        <f>IF(C60="","",'Données brutes'!H60)</f>
        <v/>
      </c>
    </row>
    <row r="61" spans="1:7" x14ac:dyDescent="0.2">
      <c r="A61" t="str">
        <f>IF('Données brutes'!C61="","",'Données brutes'!C61)</f>
        <v/>
      </c>
      <c r="B61" t="str">
        <f>IF('Données brutes'!B61="","",'Données brutes'!B61)</f>
        <v/>
      </c>
      <c r="C61" s="8" t="str">
        <f>IF(B61="","",IF('Données brutes'!H61&gt;0,"Validée","Rejetée"))</f>
        <v/>
      </c>
      <c r="D61" s="8" t="str">
        <f>IF(C61="","",16-COUNTIF('Données brutes'!I61:X61,"-"))</f>
        <v/>
      </c>
      <c r="E61" s="8" t="str">
        <f>IF(C61="","",COUNTIF('Données brutes'!I61:X61,"&gt;0"))</f>
        <v/>
      </c>
      <c r="F61" s="8" t="str">
        <f>IF(C61="","",COUNTIF('Données brutes'!I61:X61,0))</f>
        <v/>
      </c>
      <c r="G61" s="8" t="str">
        <f>IF(C61="","",'Données brutes'!H61)</f>
        <v/>
      </c>
    </row>
    <row r="62" spans="1:7" x14ac:dyDescent="0.2">
      <c r="A62" t="str">
        <f>IF('Données brutes'!C62="","",'Données brutes'!C62)</f>
        <v/>
      </c>
      <c r="B62" t="str">
        <f>IF('Données brutes'!B62="","",'Données brutes'!B62)</f>
        <v/>
      </c>
      <c r="C62" s="8" t="str">
        <f>IF(B62="","",IF('Données brutes'!H62&gt;0,"Validée","Rejetée"))</f>
        <v/>
      </c>
      <c r="D62" s="8" t="str">
        <f>IF(C62="","",16-COUNTIF('Données brutes'!I62:X62,"-"))</f>
        <v/>
      </c>
      <c r="E62" s="8" t="str">
        <f>IF(C62="","",COUNTIF('Données brutes'!I62:X62,"&gt;0"))</f>
        <v/>
      </c>
      <c r="F62" s="8" t="str">
        <f>IF(C62="","",COUNTIF('Données brutes'!I62:X62,0))</f>
        <v/>
      </c>
      <c r="G62" s="8" t="str">
        <f>IF(C62="","",'Données brutes'!H62)</f>
        <v/>
      </c>
    </row>
    <row r="63" spans="1:7" x14ac:dyDescent="0.2">
      <c r="A63" t="str">
        <f>IF('Données brutes'!C63="","",'Données brutes'!C63)</f>
        <v/>
      </c>
      <c r="B63" t="str">
        <f>IF('Données brutes'!B63="","",'Données brutes'!B63)</f>
        <v/>
      </c>
      <c r="C63" s="8" t="str">
        <f>IF(B63="","",IF('Données brutes'!H63&gt;0,"Validée","Rejetée"))</f>
        <v/>
      </c>
      <c r="D63" s="8" t="str">
        <f>IF(C63="","",16-COUNTIF('Données brutes'!I63:X63,"-"))</f>
        <v/>
      </c>
      <c r="E63" s="8" t="str">
        <f>IF(C63="","",COUNTIF('Données brutes'!I63:X63,"&gt;0"))</f>
        <v/>
      </c>
      <c r="F63" s="8" t="str">
        <f>IF(C63="","",COUNTIF('Données brutes'!I63:X63,0))</f>
        <v/>
      </c>
      <c r="G63" s="8" t="str">
        <f>IF(C63="","",'Données brutes'!H63)</f>
        <v/>
      </c>
    </row>
    <row r="64" spans="1:7" x14ac:dyDescent="0.2">
      <c r="A64" t="str">
        <f>IF('Données brutes'!C64="","",'Données brutes'!C64)</f>
        <v/>
      </c>
      <c r="B64" t="str">
        <f>IF('Données brutes'!B64="","",'Données brutes'!B64)</f>
        <v/>
      </c>
      <c r="C64" s="8" t="str">
        <f>IF(B64="","",IF('Données brutes'!H64&gt;0,"Validée","Rejetée"))</f>
        <v/>
      </c>
      <c r="D64" s="8" t="str">
        <f>IF(C64="","",16-COUNTIF('Données brutes'!I64:X64,"-"))</f>
        <v/>
      </c>
      <c r="E64" s="8" t="str">
        <f>IF(C64="","",COUNTIF('Données brutes'!I64:X64,"&gt;0"))</f>
        <v/>
      </c>
      <c r="F64" s="8" t="str">
        <f>IF(C64="","",COUNTIF('Données brutes'!I64:X64,0))</f>
        <v/>
      </c>
      <c r="G64" s="8" t="str">
        <f>IF(C64="","",'Données brutes'!H64)</f>
        <v/>
      </c>
    </row>
    <row r="65" spans="1:7" x14ac:dyDescent="0.2">
      <c r="A65" t="str">
        <f>IF('Données brutes'!C65="","",'Données brutes'!C65)</f>
        <v/>
      </c>
      <c r="B65" t="str">
        <f>IF('Données brutes'!B65="","",'Données brutes'!B65)</f>
        <v/>
      </c>
      <c r="C65" s="8" t="str">
        <f>IF(B65="","",IF('Données brutes'!H65&gt;0,"Validée","Rejetée"))</f>
        <v/>
      </c>
      <c r="D65" s="8" t="str">
        <f>IF(C65="","",16-COUNTIF('Données brutes'!I65:X65,"-"))</f>
        <v/>
      </c>
      <c r="E65" s="8" t="str">
        <f>IF(C65="","",COUNTIF('Données brutes'!I65:X65,"&gt;0"))</f>
        <v/>
      </c>
      <c r="F65" s="8" t="str">
        <f>IF(C65="","",COUNTIF('Données brutes'!I65:X65,0))</f>
        <v/>
      </c>
      <c r="G65" s="8" t="str">
        <f>IF(C65="","",'Données brutes'!H65)</f>
        <v/>
      </c>
    </row>
    <row r="66" spans="1:7" x14ac:dyDescent="0.2">
      <c r="A66" t="str">
        <f>IF('Données brutes'!C66="","",'Données brutes'!C66)</f>
        <v/>
      </c>
      <c r="B66" t="str">
        <f>IF('Données brutes'!B66="","",'Données brutes'!B66)</f>
        <v/>
      </c>
      <c r="C66" s="8" t="str">
        <f>IF(B66="","",IF('Données brutes'!H66&gt;0,"Validée","Rejetée"))</f>
        <v/>
      </c>
      <c r="D66" s="8" t="str">
        <f>IF(C66="","",16-COUNTIF('Données brutes'!I66:X66,"-"))</f>
        <v/>
      </c>
      <c r="E66" s="8" t="str">
        <f>IF(C66="","",COUNTIF('Données brutes'!I66:X66,"&gt;0"))</f>
        <v/>
      </c>
      <c r="F66" s="8" t="str">
        <f>IF(C66="","",COUNTIF('Données brutes'!I66:X66,0))</f>
        <v/>
      </c>
      <c r="G66" s="8" t="str">
        <f>IF(C66="","",'Données brutes'!H66)</f>
        <v/>
      </c>
    </row>
    <row r="67" spans="1:7" x14ac:dyDescent="0.2">
      <c r="A67" t="str">
        <f>IF('Données brutes'!C67="","",'Données brutes'!C67)</f>
        <v/>
      </c>
      <c r="B67" t="str">
        <f>IF('Données brutes'!B67="","",'Données brutes'!B67)</f>
        <v/>
      </c>
      <c r="C67" s="8" t="str">
        <f>IF(B67="","",IF('Données brutes'!H67&gt;0,"Validée","Rejetée"))</f>
        <v/>
      </c>
      <c r="D67" s="8" t="str">
        <f>IF(C67="","",16-COUNTIF('Données brutes'!I67:X67,"-"))</f>
        <v/>
      </c>
      <c r="E67" s="8" t="str">
        <f>IF(C67="","",COUNTIF('Données brutes'!I67:X67,"&gt;0"))</f>
        <v/>
      </c>
      <c r="F67" s="8" t="str">
        <f>IF(C67="","",COUNTIF('Données brutes'!I67:X67,0))</f>
        <v/>
      </c>
      <c r="G67" s="8" t="str">
        <f>IF(C67="","",'Données brutes'!H67)</f>
        <v/>
      </c>
    </row>
    <row r="68" spans="1:7" x14ac:dyDescent="0.2">
      <c r="A68" t="str">
        <f>IF('Données brutes'!C68="","",'Données brutes'!C68)</f>
        <v/>
      </c>
      <c r="B68" t="str">
        <f>IF('Données brutes'!B68="","",'Données brutes'!B68)</f>
        <v/>
      </c>
      <c r="C68" s="8" t="str">
        <f>IF(B68="","",IF('Données brutes'!H68&gt;0,"Validée","Rejetée"))</f>
        <v/>
      </c>
      <c r="D68" s="8" t="str">
        <f>IF(C68="","",16-COUNTIF('Données brutes'!I68:X68,"-"))</f>
        <v/>
      </c>
      <c r="E68" s="8" t="str">
        <f>IF(C68="","",COUNTIF('Données brutes'!I68:X68,"&gt;0"))</f>
        <v/>
      </c>
      <c r="F68" s="8" t="str">
        <f>IF(C68="","",COUNTIF('Données brutes'!I68:X68,0))</f>
        <v/>
      </c>
      <c r="G68" s="8" t="str">
        <f>IF(C68="","",'Données brutes'!H68)</f>
        <v/>
      </c>
    </row>
    <row r="69" spans="1:7" x14ac:dyDescent="0.2">
      <c r="A69" t="str">
        <f>IF('Données brutes'!C69="","",'Données brutes'!C69)</f>
        <v/>
      </c>
      <c r="B69" t="str">
        <f>IF('Données brutes'!B69="","",'Données brutes'!B69)</f>
        <v/>
      </c>
      <c r="C69" s="8" t="str">
        <f>IF(B69="","",IF('Données brutes'!H69&gt;0,"Validée","Rejetée"))</f>
        <v/>
      </c>
      <c r="D69" s="8" t="str">
        <f>IF(C69="","",16-COUNTIF('Données brutes'!I69:X69,"-"))</f>
        <v/>
      </c>
      <c r="E69" s="8" t="str">
        <f>IF(C69="","",COUNTIF('Données brutes'!I69:X69,"&gt;0"))</f>
        <v/>
      </c>
      <c r="F69" s="8" t="str">
        <f>IF(C69="","",COUNTIF('Données brutes'!I69:X69,0))</f>
        <v/>
      </c>
      <c r="G69" s="8" t="str">
        <f>IF(C69="","",'Données brutes'!H69)</f>
        <v/>
      </c>
    </row>
    <row r="70" spans="1:7" x14ac:dyDescent="0.2">
      <c r="A70" t="str">
        <f>IF('Données brutes'!C70="","",'Données brutes'!C70)</f>
        <v/>
      </c>
      <c r="B70" t="str">
        <f>IF('Données brutes'!B70="","",'Données brutes'!B70)</f>
        <v/>
      </c>
      <c r="C70" s="8" t="str">
        <f>IF(B70="","",IF('Données brutes'!H70&gt;0,"Validée","Rejetée"))</f>
        <v/>
      </c>
      <c r="D70" s="8" t="str">
        <f>IF(C70="","",16-COUNTIF('Données brutes'!I70:X70,"-"))</f>
        <v/>
      </c>
      <c r="E70" s="8" t="str">
        <f>IF(C70="","",COUNTIF('Données brutes'!I70:X70,"&gt;0"))</f>
        <v/>
      </c>
      <c r="F70" s="8" t="str">
        <f>IF(C70="","",COUNTIF('Données brutes'!I70:X70,0))</f>
        <v/>
      </c>
      <c r="G70" s="8" t="str">
        <f>IF(C70="","",'Données brutes'!H70)</f>
        <v/>
      </c>
    </row>
    <row r="71" spans="1:7" x14ac:dyDescent="0.2">
      <c r="A71" t="str">
        <f>IF('Données brutes'!C71="","",'Données brutes'!C71)</f>
        <v/>
      </c>
      <c r="B71" t="str">
        <f>IF('Données brutes'!B71="","",'Données brutes'!B71)</f>
        <v/>
      </c>
      <c r="C71" s="8" t="str">
        <f>IF(B71="","",IF('Données brutes'!H71&gt;0,"Validée","Rejetée"))</f>
        <v/>
      </c>
      <c r="D71" s="8" t="str">
        <f>IF(C71="","",16-COUNTIF('Données brutes'!I71:X71,"-"))</f>
        <v/>
      </c>
      <c r="E71" s="8" t="str">
        <f>IF(C71="","",COUNTIF('Données brutes'!I71:X71,"&gt;0"))</f>
        <v/>
      </c>
      <c r="F71" s="8" t="str">
        <f>IF(C71="","",COUNTIF('Données brutes'!I71:X71,0))</f>
        <v/>
      </c>
      <c r="G71" s="8" t="str">
        <f>IF(C71="","",'Données brutes'!H71)</f>
        <v/>
      </c>
    </row>
    <row r="72" spans="1:7" x14ac:dyDescent="0.2">
      <c r="A72" t="str">
        <f>IF('Données brutes'!C72="","",'Données brutes'!C72)</f>
        <v/>
      </c>
      <c r="B72" t="str">
        <f>IF('Données brutes'!B72="","",'Données brutes'!B72)</f>
        <v/>
      </c>
      <c r="C72" s="8" t="str">
        <f>IF(B72="","",IF('Données brutes'!H72&gt;0,"Validée","Rejetée"))</f>
        <v/>
      </c>
      <c r="D72" s="8" t="str">
        <f>IF(C72="","",16-COUNTIF('Données brutes'!I72:X72,"-"))</f>
        <v/>
      </c>
      <c r="E72" s="8" t="str">
        <f>IF(C72="","",COUNTIF('Données brutes'!I72:X72,"&gt;0"))</f>
        <v/>
      </c>
      <c r="F72" s="8" t="str">
        <f>IF(C72="","",COUNTIF('Données brutes'!I72:X72,0))</f>
        <v/>
      </c>
      <c r="G72" s="8" t="str">
        <f>IF(C72="","",'Données brutes'!H72)</f>
        <v/>
      </c>
    </row>
    <row r="73" spans="1:7" x14ac:dyDescent="0.2">
      <c r="A73" t="str">
        <f>IF('Données brutes'!C73="","",'Données brutes'!C73)</f>
        <v/>
      </c>
      <c r="B73" t="str">
        <f>IF('Données brutes'!B73="","",'Données brutes'!B73)</f>
        <v/>
      </c>
      <c r="C73" s="8" t="str">
        <f>IF(B73="","",IF('Données brutes'!H73&gt;0,"Validée","Rejetée"))</f>
        <v/>
      </c>
      <c r="D73" s="8" t="str">
        <f>IF(C73="","",16-COUNTIF('Données brutes'!I73:X73,"-"))</f>
        <v/>
      </c>
      <c r="E73" s="8" t="str">
        <f>IF(C73="","",COUNTIF('Données brutes'!I73:X73,"&gt;0"))</f>
        <v/>
      </c>
      <c r="F73" s="8" t="str">
        <f>IF(C73="","",COUNTIF('Données brutes'!I73:X73,0))</f>
        <v/>
      </c>
      <c r="G73" s="8" t="str">
        <f>IF(C73="","",'Données brutes'!H73)</f>
        <v/>
      </c>
    </row>
    <row r="74" spans="1:7" x14ac:dyDescent="0.2">
      <c r="A74" t="str">
        <f>IF('Données brutes'!C74="","",'Données brutes'!C74)</f>
        <v/>
      </c>
      <c r="B74" t="str">
        <f>IF('Données brutes'!B74="","",'Données brutes'!B74)</f>
        <v/>
      </c>
      <c r="C74" s="8" t="str">
        <f>IF(B74="","",IF('Données brutes'!H74&gt;0,"Validée","Rejetée"))</f>
        <v/>
      </c>
      <c r="D74" s="8" t="str">
        <f>IF(C74="","",16-COUNTIF('Données brutes'!I74:X74,"-"))</f>
        <v/>
      </c>
      <c r="E74" s="8" t="str">
        <f>IF(C74="","",COUNTIF('Données brutes'!I74:X74,"&gt;0"))</f>
        <v/>
      </c>
      <c r="F74" s="8" t="str">
        <f>IF(C74="","",COUNTIF('Données brutes'!I74:X74,0))</f>
        <v/>
      </c>
      <c r="G74" s="8" t="str">
        <f>IF(C74="","",'Données brutes'!H74)</f>
        <v/>
      </c>
    </row>
    <row r="75" spans="1:7" x14ac:dyDescent="0.2">
      <c r="A75" t="str">
        <f>IF('Données brutes'!C75="","",'Données brutes'!C75)</f>
        <v/>
      </c>
      <c r="B75" t="str">
        <f>IF('Données brutes'!B75="","",'Données brutes'!B75)</f>
        <v/>
      </c>
      <c r="C75" s="8" t="str">
        <f>IF(B75="","",IF('Données brutes'!H75&gt;0,"Validée","Rejetée"))</f>
        <v/>
      </c>
      <c r="D75" s="8" t="str">
        <f>IF(C75="","",16-COUNTIF('Données brutes'!I75:X75,"-"))</f>
        <v/>
      </c>
      <c r="E75" s="8" t="str">
        <f>IF(C75="","",COUNTIF('Données brutes'!I75:X75,"&gt;0"))</f>
        <v/>
      </c>
      <c r="F75" s="8" t="str">
        <f>IF(C75="","",COUNTIF('Données brutes'!I75:X75,0))</f>
        <v/>
      </c>
      <c r="G75" s="8" t="str">
        <f>IF(C75="","",'Données brutes'!H75)</f>
        <v/>
      </c>
    </row>
    <row r="76" spans="1:7" x14ac:dyDescent="0.2">
      <c r="A76" t="str">
        <f>IF('Données brutes'!C76="","",'Données brutes'!C76)</f>
        <v/>
      </c>
      <c r="B76" t="str">
        <f>IF('Données brutes'!B76="","",'Données brutes'!B76)</f>
        <v/>
      </c>
      <c r="C76" s="8" t="str">
        <f>IF(B76="","",IF('Données brutes'!H76&gt;0,"Validée","Rejetée"))</f>
        <v/>
      </c>
      <c r="D76" s="8" t="str">
        <f>IF(C76="","",16-COUNTIF('Données brutes'!I76:X76,"-"))</f>
        <v/>
      </c>
      <c r="E76" s="8" t="str">
        <f>IF(C76="","",COUNTIF('Données brutes'!I76:X76,"&gt;0"))</f>
        <v/>
      </c>
      <c r="F76" s="8" t="str">
        <f>IF(C76="","",COUNTIF('Données brutes'!I76:X76,0))</f>
        <v/>
      </c>
      <c r="G76" s="8" t="str">
        <f>IF(C76="","",'Données brutes'!H76)</f>
        <v/>
      </c>
    </row>
    <row r="77" spans="1:7" x14ac:dyDescent="0.2">
      <c r="A77" t="str">
        <f>IF('Données brutes'!C77="","",'Données brutes'!C77)</f>
        <v/>
      </c>
      <c r="B77" t="str">
        <f>IF('Données brutes'!B77="","",'Données brutes'!B77)</f>
        <v/>
      </c>
      <c r="C77" s="8" t="str">
        <f>IF(B77="","",IF('Données brutes'!H77&gt;0,"Validée","Rejetée"))</f>
        <v/>
      </c>
      <c r="D77" s="8" t="str">
        <f>IF(C77="","",16-COUNTIF('Données brutes'!I77:X77,"-"))</f>
        <v/>
      </c>
      <c r="E77" s="8" t="str">
        <f>IF(C77="","",COUNTIF('Données brutes'!I77:X77,"&gt;0"))</f>
        <v/>
      </c>
      <c r="F77" s="8" t="str">
        <f>IF(C77="","",COUNTIF('Données brutes'!I77:X77,0))</f>
        <v/>
      </c>
      <c r="G77" s="8" t="str">
        <f>IF(C77="","",'Données brutes'!H77)</f>
        <v/>
      </c>
    </row>
    <row r="78" spans="1:7" x14ac:dyDescent="0.2">
      <c r="A78" t="str">
        <f>IF('Données brutes'!C78="","",'Données brutes'!C78)</f>
        <v/>
      </c>
      <c r="B78" t="str">
        <f>IF('Données brutes'!B78="","",'Données brutes'!B78)</f>
        <v/>
      </c>
      <c r="C78" s="8" t="str">
        <f>IF(B78="","",IF('Données brutes'!H78&gt;0,"Validée","Rejetée"))</f>
        <v/>
      </c>
      <c r="D78" s="8" t="str">
        <f>IF(C78="","",16-COUNTIF('Données brutes'!I78:X78,"-"))</f>
        <v/>
      </c>
      <c r="E78" s="8" t="str">
        <f>IF(C78="","",COUNTIF('Données brutes'!I78:X78,"&gt;0"))</f>
        <v/>
      </c>
      <c r="F78" s="8" t="str">
        <f>IF(C78="","",COUNTIF('Données brutes'!I78:X78,0))</f>
        <v/>
      </c>
      <c r="G78" s="8" t="str">
        <f>IF(C78="","",'Données brutes'!H78)</f>
        <v/>
      </c>
    </row>
    <row r="79" spans="1:7" x14ac:dyDescent="0.2">
      <c r="A79" t="str">
        <f>IF('Données brutes'!C79="","",'Données brutes'!C79)</f>
        <v/>
      </c>
      <c r="B79" t="str">
        <f>IF('Données brutes'!B79="","",'Données brutes'!B79)</f>
        <v/>
      </c>
      <c r="C79" s="8" t="str">
        <f>IF(B79="","",IF('Données brutes'!H79&gt;0,"Validée","Rejetée"))</f>
        <v/>
      </c>
      <c r="D79" s="8" t="str">
        <f>IF(C79="","",16-COUNTIF('Données brutes'!I79:X79,"-"))</f>
        <v/>
      </c>
      <c r="E79" s="8" t="str">
        <f>IF(C79="","",COUNTIF('Données brutes'!I79:X79,"&gt;0"))</f>
        <v/>
      </c>
      <c r="F79" s="8" t="str">
        <f>IF(C79="","",COUNTIF('Données brutes'!I79:X79,0))</f>
        <v/>
      </c>
      <c r="G79" s="8" t="str">
        <f>IF(C79="","",'Données brutes'!H79)</f>
        <v/>
      </c>
    </row>
    <row r="80" spans="1:7" x14ac:dyDescent="0.2">
      <c r="A80" t="str">
        <f>IF('Données brutes'!C80="","",'Données brutes'!C80)</f>
        <v/>
      </c>
      <c r="B80" t="str">
        <f>IF('Données brutes'!B80="","",'Données brutes'!B80)</f>
        <v/>
      </c>
      <c r="C80" s="8" t="str">
        <f>IF(B80="","",IF('Données brutes'!H80&gt;0,"Validée","Rejetée"))</f>
        <v/>
      </c>
      <c r="D80" s="8" t="str">
        <f>IF(C80="","",16-COUNTIF('Données brutes'!I80:X80,"-"))</f>
        <v/>
      </c>
      <c r="E80" s="8" t="str">
        <f>IF(C80="","",COUNTIF('Données brutes'!I80:X80,"&gt;0"))</f>
        <v/>
      </c>
      <c r="F80" s="8" t="str">
        <f>IF(C80="","",COUNTIF('Données brutes'!I80:X80,0))</f>
        <v/>
      </c>
      <c r="G80" s="8" t="str">
        <f>IF(C80="","",'Données brutes'!H80)</f>
        <v/>
      </c>
    </row>
    <row r="81" spans="1:7" x14ac:dyDescent="0.2">
      <c r="A81" t="str">
        <f>IF('Données brutes'!C81="","",'Données brutes'!C81)</f>
        <v/>
      </c>
      <c r="B81" t="str">
        <f>IF('Données brutes'!B81="","",'Données brutes'!B81)</f>
        <v/>
      </c>
      <c r="C81" s="8" t="str">
        <f>IF(B81="","",IF('Données brutes'!H81&gt;0,"Validée","Rejetée"))</f>
        <v/>
      </c>
      <c r="D81" s="8" t="str">
        <f>IF(C81="","",16-COUNTIF('Données brutes'!I81:X81,"-"))</f>
        <v/>
      </c>
      <c r="E81" s="8" t="str">
        <f>IF(C81="","",COUNTIF('Données brutes'!I81:X81,"&gt;0"))</f>
        <v/>
      </c>
      <c r="F81" s="8" t="str">
        <f>IF(C81="","",COUNTIF('Données brutes'!I81:X81,0))</f>
        <v/>
      </c>
      <c r="G81" s="8" t="str">
        <f>IF(C81="","",'Données brutes'!H81)</f>
        <v/>
      </c>
    </row>
    <row r="82" spans="1:7" x14ac:dyDescent="0.2">
      <c r="A82" t="str">
        <f>IF('Données brutes'!C82="","",'Données brutes'!C82)</f>
        <v/>
      </c>
      <c r="B82" t="str">
        <f>IF('Données brutes'!B82="","",'Données brutes'!B82)</f>
        <v/>
      </c>
      <c r="C82" s="8" t="str">
        <f>IF(B82="","",IF('Données brutes'!H82&gt;0,"Validée","Rejetée"))</f>
        <v/>
      </c>
      <c r="D82" s="8" t="str">
        <f>IF(C82="","",16-COUNTIF('Données brutes'!I82:X82,"-"))</f>
        <v/>
      </c>
      <c r="E82" s="8" t="str">
        <f>IF(C82="","",COUNTIF('Données brutes'!I82:X82,"&gt;0"))</f>
        <v/>
      </c>
      <c r="F82" s="8" t="str">
        <f>IF(C82="","",COUNTIF('Données brutes'!I82:X82,0))</f>
        <v/>
      </c>
      <c r="G82" s="8" t="str">
        <f>IF(C82="","",'Données brutes'!H82)</f>
        <v/>
      </c>
    </row>
    <row r="83" spans="1:7" x14ac:dyDescent="0.2">
      <c r="A83" t="str">
        <f>IF('Données brutes'!C83="","",'Données brutes'!C83)</f>
        <v/>
      </c>
      <c r="B83" t="str">
        <f>IF('Données brutes'!B83="","",'Données brutes'!B83)</f>
        <v/>
      </c>
      <c r="C83" s="8" t="str">
        <f>IF(B83="","",IF('Données brutes'!H83&gt;0,"Validée","Rejetée"))</f>
        <v/>
      </c>
      <c r="D83" s="8" t="str">
        <f>IF(C83="","",16-COUNTIF('Données brutes'!I83:X83,"-"))</f>
        <v/>
      </c>
      <c r="E83" s="8" t="str">
        <f>IF(C83="","",COUNTIF('Données brutes'!I83:X83,"&gt;0"))</f>
        <v/>
      </c>
      <c r="F83" s="8" t="str">
        <f>IF(C83="","",COUNTIF('Données brutes'!I83:X83,0))</f>
        <v/>
      </c>
      <c r="G83" s="8" t="str">
        <f>IF(C83="","",'Données brutes'!H83)</f>
        <v/>
      </c>
    </row>
    <row r="84" spans="1:7" x14ac:dyDescent="0.2">
      <c r="A84" t="str">
        <f>IF('Données brutes'!C84="","",'Données brutes'!C84)</f>
        <v/>
      </c>
      <c r="B84" t="str">
        <f>IF('Données brutes'!B84="","",'Données brutes'!B84)</f>
        <v/>
      </c>
      <c r="C84" s="8" t="str">
        <f>IF(B84="","",IF('Données brutes'!H84&gt;0,"Validée","Rejetée"))</f>
        <v/>
      </c>
      <c r="D84" s="8" t="str">
        <f>IF(C84="","",16-COUNTIF('Données brutes'!I84:X84,"-"))</f>
        <v/>
      </c>
      <c r="E84" s="8" t="str">
        <f>IF(C84="","",COUNTIF('Données brutes'!I84:X84,"&gt;0"))</f>
        <v/>
      </c>
      <c r="F84" s="8" t="str">
        <f>IF(C84="","",COUNTIF('Données brutes'!I84:X84,0))</f>
        <v/>
      </c>
      <c r="G84" s="8" t="str">
        <f>IF(C84="","",'Données brutes'!H84)</f>
        <v/>
      </c>
    </row>
    <row r="85" spans="1:7" x14ac:dyDescent="0.2">
      <c r="A85" t="str">
        <f>IF('Données brutes'!C85="","",'Données brutes'!C85)</f>
        <v/>
      </c>
      <c r="B85" t="str">
        <f>IF('Données brutes'!B85="","",'Données brutes'!B85)</f>
        <v/>
      </c>
      <c r="C85" s="8" t="str">
        <f>IF(B85="","",IF('Données brutes'!H85&gt;0,"Validée","Rejetée"))</f>
        <v/>
      </c>
      <c r="D85" s="8" t="str">
        <f>IF(C85="","",16-COUNTIF('Données brutes'!I85:X85,"-"))</f>
        <v/>
      </c>
      <c r="E85" s="8" t="str">
        <f>IF(C85="","",COUNTIF('Données brutes'!I85:X85,"&gt;0"))</f>
        <v/>
      </c>
      <c r="F85" s="8" t="str">
        <f>IF(C85="","",COUNTIF('Données brutes'!I85:X85,0))</f>
        <v/>
      </c>
      <c r="G85" s="8" t="str">
        <f>IF(C85="","",'Données brutes'!H85)</f>
        <v/>
      </c>
    </row>
    <row r="86" spans="1:7" x14ac:dyDescent="0.2">
      <c r="A86" t="str">
        <f>IF('Données brutes'!C86="","",'Données brutes'!C86)</f>
        <v/>
      </c>
      <c r="B86" t="str">
        <f>IF('Données brutes'!B86="","",'Données brutes'!B86)</f>
        <v/>
      </c>
      <c r="C86" s="8" t="str">
        <f>IF(B86="","",IF('Données brutes'!H86&gt;0,"Validée","Rejetée"))</f>
        <v/>
      </c>
      <c r="D86" s="8" t="str">
        <f>IF(C86="","",16-COUNTIF('Données brutes'!I86:X86,"-"))</f>
        <v/>
      </c>
      <c r="E86" s="8" t="str">
        <f>IF(C86="","",COUNTIF('Données brutes'!I86:X86,"&gt;0"))</f>
        <v/>
      </c>
      <c r="F86" s="8" t="str">
        <f>IF(C86="","",COUNTIF('Données brutes'!I86:X86,0))</f>
        <v/>
      </c>
      <c r="G86" s="8" t="str">
        <f>IF(C86="","",'Données brutes'!H86)</f>
        <v/>
      </c>
    </row>
    <row r="87" spans="1:7" x14ac:dyDescent="0.2">
      <c r="A87" t="str">
        <f>IF('Données brutes'!C87="","",'Données brutes'!C87)</f>
        <v/>
      </c>
      <c r="B87" t="str">
        <f>IF('Données brutes'!B87="","",'Données brutes'!B87)</f>
        <v/>
      </c>
      <c r="C87" s="8" t="str">
        <f>IF(B87="","",IF('Données brutes'!H87&gt;0,"Validée","Rejetée"))</f>
        <v/>
      </c>
      <c r="D87" s="8" t="str">
        <f>IF(C87="","",16-COUNTIF('Données brutes'!I87:X87,"-"))</f>
        <v/>
      </c>
      <c r="E87" s="8" t="str">
        <f>IF(C87="","",COUNTIF('Données brutes'!I87:X87,"&gt;0"))</f>
        <v/>
      </c>
      <c r="F87" s="8" t="str">
        <f>IF(C87="","",COUNTIF('Données brutes'!I87:X87,0))</f>
        <v/>
      </c>
      <c r="G87" s="8" t="str">
        <f>IF(C87="","",'Données brutes'!H87)</f>
        <v/>
      </c>
    </row>
    <row r="88" spans="1:7" x14ac:dyDescent="0.2">
      <c r="A88" t="str">
        <f>IF('Données brutes'!C88="","",'Données brutes'!C88)</f>
        <v/>
      </c>
      <c r="B88" t="str">
        <f>IF('Données brutes'!B88="","",'Données brutes'!B88)</f>
        <v/>
      </c>
      <c r="C88" s="8" t="str">
        <f>IF(B88="","",IF('Données brutes'!H88&gt;0,"Validée","Rejetée"))</f>
        <v/>
      </c>
      <c r="D88" s="8" t="str">
        <f>IF(C88="","",16-COUNTIF('Données brutes'!I88:X88,"-"))</f>
        <v/>
      </c>
      <c r="E88" s="8" t="str">
        <f>IF(C88="","",COUNTIF('Données brutes'!I88:X88,"&gt;0"))</f>
        <v/>
      </c>
      <c r="F88" s="8" t="str">
        <f>IF(C88="","",COUNTIF('Données brutes'!I88:X88,0))</f>
        <v/>
      </c>
      <c r="G88" s="8" t="str">
        <f>IF(C88="","",'Données brutes'!H88)</f>
        <v/>
      </c>
    </row>
    <row r="89" spans="1:7" x14ac:dyDescent="0.2">
      <c r="A89" t="str">
        <f>IF('Données brutes'!C89="","",'Données brutes'!C89)</f>
        <v/>
      </c>
      <c r="B89" t="str">
        <f>IF('Données brutes'!B89="","",'Données brutes'!B89)</f>
        <v/>
      </c>
      <c r="C89" s="8" t="str">
        <f>IF(B89="","",IF('Données brutes'!H89&gt;0,"Validée","Rejetée"))</f>
        <v/>
      </c>
      <c r="D89" s="8" t="str">
        <f>IF(C89="","",16-COUNTIF('Données brutes'!I89:X89,"-"))</f>
        <v/>
      </c>
      <c r="E89" s="8" t="str">
        <f>IF(C89="","",COUNTIF('Données brutes'!I89:X89,"&gt;0"))</f>
        <v/>
      </c>
      <c r="F89" s="8" t="str">
        <f>IF(C89="","",COUNTIF('Données brutes'!I89:X89,0))</f>
        <v/>
      </c>
      <c r="G89" s="8" t="str">
        <f>IF(C89="","",'Données brutes'!H89)</f>
        <v/>
      </c>
    </row>
    <row r="90" spans="1:7" x14ac:dyDescent="0.2">
      <c r="A90" t="str">
        <f>IF('Données brutes'!C90="","",'Données brutes'!C90)</f>
        <v/>
      </c>
      <c r="B90" t="str">
        <f>IF('Données brutes'!B90="","",'Données brutes'!B90)</f>
        <v/>
      </c>
      <c r="C90" s="8" t="str">
        <f>IF(B90="","",IF('Données brutes'!H90&gt;0,"Validée","Rejetée"))</f>
        <v/>
      </c>
      <c r="D90" s="8" t="str">
        <f>IF(C90="","",16-COUNTIF('Données brutes'!I90:X90,"-"))</f>
        <v/>
      </c>
      <c r="E90" s="8" t="str">
        <f>IF(C90="","",COUNTIF('Données brutes'!I90:X90,"&gt;0"))</f>
        <v/>
      </c>
      <c r="F90" s="8" t="str">
        <f>IF(C90="","",COUNTIF('Données brutes'!I90:X90,0))</f>
        <v/>
      </c>
      <c r="G90" s="8" t="str">
        <f>IF(C90="","",'Données brutes'!H90)</f>
        <v/>
      </c>
    </row>
    <row r="91" spans="1:7" x14ac:dyDescent="0.2">
      <c r="A91" t="str">
        <f>IF('Données brutes'!C91="","",'Données brutes'!C91)</f>
        <v/>
      </c>
      <c r="B91" t="str">
        <f>IF('Données brutes'!B91="","",'Données brutes'!B91)</f>
        <v/>
      </c>
      <c r="C91" s="8" t="str">
        <f>IF(B91="","",IF('Données brutes'!H91&gt;0,"Validée","Rejetée"))</f>
        <v/>
      </c>
      <c r="D91" s="8" t="str">
        <f>IF(C91="","",16-COUNTIF('Données brutes'!I91:X91,"-"))</f>
        <v/>
      </c>
      <c r="E91" s="8" t="str">
        <f>IF(C91="","",COUNTIF('Données brutes'!I91:X91,"&gt;0"))</f>
        <v/>
      </c>
      <c r="F91" s="8" t="str">
        <f>IF(C91="","",COUNTIF('Données brutes'!I91:X91,0))</f>
        <v/>
      </c>
      <c r="G91" s="8" t="str">
        <f>IF(C91="","",'Données brutes'!H91)</f>
        <v/>
      </c>
    </row>
    <row r="92" spans="1:7" x14ac:dyDescent="0.2">
      <c r="A92" t="str">
        <f>IF('Données brutes'!C92="","",'Données brutes'!C92)</f>
        <v/>
      </c>
      <c r="B92" t="str">
        <f>IF('Données brutes'!B92="","",'Données brutes'!B92)</f>
        <v/>
      </c>
      <c r="C92" s="8" t="str">
        <f>IF(B92="","",IF('Données brutes'!H92&gt;0,"Validée","Rejetée"))</f>
        <v/>
      </c>
      <c r="D92" s="8" t="str">
        <f>IF(C92="","",16-COUNTIF('Données brutes'!I92:X92,"-"))</f>
        <v/>
      </c>
      <c r="E92" s="8" t="str">
        <f>IF(C92="","",COUNTIF('Données brutes'!I92:X92,"&gt;0"))</f>
        <v/>
      </c>
      <c r="F92" s="8" t="str">
        <f>IF(C92="","",COUNTIF('Données brutes'!I92:X92,0))</f>
        <v/>
      </c>
      <c r="G92" s="8" t="str">
        <f>IF(C92="","",'Données brutes'!H92)</f>
        <v/>
      </c>
    </row>
    <row r="93" spans="1:7" x14ac:dyDescent="0.2">
      <c r="A93" t="str">
        <f>IF('Données brutes'!C93="","",'Données brutes'!C93)</f>
        <v/>
      </c>
      <c r="B93" t="str">
        <f>IF('Données brutes'!B93="","",'Données brutes'!B93)</f>
        <v/>
      </c>
      <c r="C93" s="8" t="str">
        <f>IF(B93="","",IF('Données brutes'!H93&gt;0,"Validée","Rejetée"))</f>
        <v/>
      </c>
      <c r="D93" s="8" t="str">
        <f>IF(C93="","",16-COUNTIF('Données brutes'!I93:X93,"-"))</f>
        <v/>
      </c>
      <c r="E93" s="8" t="str">
        <f>IF(C93="","",COUNTIF('Données brutes'!I93:X93,"&gt;0"))</f>
        <v/>
      </c>
      <c r="F93" s="8" t="str">
        <f>IF(C93="","",COUNTIF('Données brutes'!I93:X93,0))</f>
        <v/>
      </c>
      <c r="G93" s="8" t="str">
        <f>IF(C93="","",'Données brutes'!H93)</f>
        <v/>
      </c>
    </row>
    <row r="94" spans="1:7" x14ac:dyDescent="0.2">
      <c r="A94" t="str">
        <f>IF('Données brutes'!C94="","",'Données brutes'!C94)</f>
        <v/>
      </c>
      <c r="B94" t="str">
        <f>IF('Données brutes'!B94="","",'Données brutes'!B94)</f>
        <v/>
      </c>
      <c r="C94" s="8" t="str">
        <f>IF(B94="","",IF('Données brutes'!H94&gt;0,"Validée","Rejetée"))</f>
        <v/>
      </c>
      <c r="D94" s="8" t="str">
        <f>IF(C94="","",16-COUNTIF('Données brutes'!I94:X94,"-"))</f>
        <v/>
      </c>
      <c r="E94" s="8" t="str">
        <f>IF(C94="","",COUNTIF('Données brutes'!I94:X94,"&gt;0"))</f>
        <v/>
      </c>
      <c r="F94" s="8" t="str">
        <f>IF(C94="","",COUNTIF('Données brutes'!I94:X94,0))</f>
        <v/>
      </c>
      <c r="G94" s="8" t="str">
        <f>IF(C94="","",'Données brutes'!H94)</f>
        <v/>
      </c>
    </row>
    <row r="95" spans="1:7" x14ac:dyDescent="0.2">
      <c r="A95" t="str">
        <f>IF('Données brutes'!C95="","",'Données brutes'!C95)</f>
        <v/>
      </c>
      <c r="B95" t="str">
        <f>IF('Données brutes'!B95="","",'Données brutes'!B95)</f>
        <v/>
      </c>
      <c r="C95" s="8" t="str">
        <f>IF(B95="","",IF('Données brutes'!H95&gt;0,"Validée","Rejetée"))</f>
        <v/>
      </c>
      <c r="D95" s="8" t="str">
        <f>IF(C95="","",16-COUNTIF('Données brutes'!I95:X95,"-"))</f>
        <v/>
      </c>
      <c r="E95" s="8" t="str">
        <f>IF(C95="","",COUNTIF('Données brutes'!I95:X95,"&gt;0"))</f>
        <v/>
      </c>
      <c r="F95" s="8" t="str">
        <f>IF(C95="","",COUNTIF('Données brutes'!I95:X95,0))</f>
        <v/>
      </c>
      <c r="G95" s="8" t="str">
        <f>IF(C95="","",'Données brutes'!H95)</f>
        <v/>
      </c>
    </row>
    <row r="96" spans="1:7" x14ac:dyDescent="0.2">
      <c r="A96" t="str">
        <f>IF('Données brutes'!C96="","",'Données brutes'!C96)</f>
        <v/>
      </c>
      <c r="B96" t="str">
        <f>IF('Données brutes'!B96="","",'Données brutes'!B96)</f>
        <v/>
      </c>
      <c r="C96" s="8" t="str">
        <f>IF(B96="","",IF('Données brutes'!H96&gt;0,"Validée","Rejetée"))</f>
        <v/>
      </c>
      <c r="D96" s="8" t="str">
        <f>IF(C96="","",16-COUNTIF('Données brutes'!I96:X96,"-"))</f>
        <v/>
      </c>
      <c r="E96" s="8" t="str">
        <f>IF(C96="","",COUNTIF('Données brutes'!I96:X96,"&gt;0"))</f>
        <v/>
      </c>
      <c r="F96" s="8" t="str">
        <f>IF(C96="","",COUNTIF('Données brutes'!I96:X96,0))</f>
        <v/>
      </c>
      <c r="G96" s="8" t="str">
        <f>IF(C96="","",'Données brutes'!H96)</f>
        <v/>
      </c>
    </row>
    <row r="97" spans="1:7" x14ac:dyDescent="0.2">
      <c r="A97" t="str">
        <f>IF('Données brutes'!C97="","",'Données brutes'!C97)</f>
        <v/>
      </c>
      <c r="B97" t="str">
        <f>IF('Données brutes'!B97="","",'Données brutes'!B97)</f>
        <v/>
      </c>
      <c r="C97" s="8" t="str">
        <f>IF(B97="","",IF('Données brutes'!H97&gt;0,"Validée","Rejetée"))</f>
        <v/>
      </c>
      <c r="D97" s="8" t="str">
        <f>IF(C97="","",16-COUNTIF('Données brutes'!I97:X97,"-"))</f>
        <v/>
      </c>
      <c r="E97" s="8" t="str">
        <f>IF(C97="","",COUNTIF('Données brutes'!I97:X97,"&gt;0"))</f>
        <v/>
      </c>
      <c r="F97" s="8" t="str">
        <f>IF(C97="","",COUNTIF('Données brutes'!I97:X97,0))</f>
        <v/>
      </c>
      <c r="G97" s="8" t="str">
        <f>IF(C97="","",'Données brutes'!H97)</f>
        <v/>
      </c>
    </row>
    <row r="98" spans="1:7" x14ac:dyDescent="0.2">
      <c r="A98" t="str">
        <f>IF('Données brutes'!C98="","",'Données brutes'!C98)</f>
        <v/>
      </c>
      <c r="B98" t="str">
        <f>IF('Données brutes'!B98="","",'Données brutes'!B98)</f>
        <v/>
      </c>
      <c r="C98" s="8" t="str">
        <f>IF(B98="","",IF('Données brutes'!H98&gt;0,"Validée","Rejetée"))</f>
        <v/>
      </c>
      <c r="D98" s="8" t="str">
        <f>IF(C98="","",16-COUNTIF('Données brutes'!I98:X98,"-"))</f>
        <v/>
      </c>
      <c r="E98" s="8" t="str">
        <f>IF(C98="","",COUNTIF('Données brutes'!I98:X98,"&gt;0"))</f>
        <v/>
      </c>
      <c r="F98" s="8" t="str">
        <f>IF(C98="","",COUNTIF('Données brutes'!I98:X98,0))</f>
        <v/>
      </c>
      <c r="G98" s="8" t="str">
        <f>IF(C98="","",'Données brutes'!H98)</f>
        <v/>
      </c>
    </row>
    <row r="99" spans="1:7" x14ac:dyDescent="0.2">
      <c r="A99" t="str">
        <f>IF('Données brutes'!C99="","",'Données brutes'!C99)</f>
        <v/>
      </c>
      <c r="B99" t="str">
        <f>IF('Données brutes'!B99="","",'Données brutes'!B99)</f>
        <v/>
      </c>
      <c r="C99" s="8" t="str">
        <f>IF(B99="","",IF('Données brutes'!H99&gt;0,"Validée","Rejetée"))</f>
        <v/>
      </c>
      <c r="D99" s="8" t="str">
        <f>IF(C99="","",16-COUNTIF('Données brutes'!I99:X99,"-"))</f>
        <v/>
      </c>
      <c r="E99" s="8" t="str">
        <f>IF(C99="","",COUNTIF('Données brutes'!I99:X99,"&gt;0"))</f>
        <v/>
      </c>
      <c r="F99" s="8" t="str">
        <f>IF(C99="","",COUNTIF('Données brutes'!I99:X99,0))</f>
        <v/>
      </c>
      <c r="G99" s="8" t="str">
        <f>IF(C99="","",'Données brutes'!H99)</f>
        <v/>
      </c>
    </row>
    <row r="100" spans="1:7" x14ac:dyDescent="0.2">
      <c r="A100" t="str">
        <f>IF('Données brutes'!C100="","",'Données brutes'!C100)</f>
        <v/>
      </c>
      <c r="B100" t="str">
        <f>IF('Données brutes'!B100="","",'Données brutes'!B100)</f>
        <v/>
      </c>
      <c r="C100" s="8" t="str">
        <f>IF(B100="","",IF('Données brutes'!H100&gt;0,"Validée","Rejetée"))</f>
        <v/>
      </c>
      <c r="D100" s="8" t="str">
        <f>IF(C100="","",16-COUNTIF('Données brutes'!I100:X100,"-"))</f>
        <v/>
      </c>
      <c r="E100" s="8" t="str">
        <f>IF(C100="","",COUNTIF('Données brutes'!I100:X100,"&gt;0"))</f>
        <v/>
      </c>
      <c r="F100" s="8" t="str">
        <f>IF(C100="","",COUNTIF('Données brutes'!I100:X100,0))</f>
        <v/>
      </c>
      <c r="G100" s="8" t="str">
        <f>IF(C100="","",'Données brutes'!H100)</f>
        <v/>
      </c>
    </row>
    <row r="101" spans="1:7" x14ac:dyDescent="0.2">
      <c r="A101" t="str">
        <f>IF('Données brutes'!C101="","",'Données brutes'!C101)</f>
        <v/>
      </c>
      <c r="B101" t="str">
        <f>IF('Données brutes'!B101="","",'Données brutes'!B101)</f>
        <v/>
      </c>
      <c r="C101" s="8" t="str">
        <f>IF(B101="","",IF('Données brutes'!H101&gt;0,"Validée","Rejetée"))</f>
        <v/>
      </c>
      <c r="D101" s="8" t="str">
        <f>IF(C101="","",16-COUNTIF('Données brutes'!I101:X101,"-"))</f>
        <v/>
      </c>
      <c r="E101" s="8" t="str">
        <f>IF(C101="","",COUNTIF('Données brutes'!I101:X101,"&gt;0"))</f>
        <v/>
      </c>
      <c r="F101" s="8" t="str">
        <f>IF(C101="","",COUNTIF('Données brutes'!I101:X101,0))</f>
        <v/>
      </c>
      <c r="G101" s="8" t="str">
        <f>IF(C101="","",'Données brutes'!H101)</f>
        <v/>
      </c>
    </row>
    <row r="102" spans="1:7" x14ac:dyDescent="0.2">
      <c r="A102" t="str">
        <f>IF('Données brutes'!C102="","",'Données brutes'!C102)</f>
        <v/>
      </c>
      <c r="B102" t="str">
        <f>IF('Données brutes'!B102="","",'Données brutes'!B102)</f>
        <v/>
      </c>
      <c r="C102" s="8" t="str">
        <f>IF(B102="","",IF('Données brutes'!H102&gt;0,"Validée","Rejetée"))</f>
        <v/>
      </c>
      <c r="D102" s="8" t="str">
        <f>IF(C102="","",16-COUNTIF('Données brutes'!I102:X102,"-"))</f>
        <v/>
      </c>
      <c r="E102" s="8" t="str">
        <f>IF(C102="","",COUNTIF('Données brutes'!I102:X102,"&gt;0"))</f>
        <v/>
      </c>
      <c r="F102" s="8" t="str">
        <f>IF(C102="","",COUNTIF('Données brutes'!I102:X102,0))</f>
        <v/>
      </c>
      <c r="G102" s="8" t="str">
        <f>IF(C102="","",'Données brutes'!H102)</f>
        <v/>
      </c>
    </row>
    <row r="103" spans="1:7" x14ac:dyDescent="0.2">
      <c r="A103" t="str">
        <f>IF('Données brutes'!C103="","",'Données brutes'!C103)</f>
        <v/>
      </c>
      <c r="B103" t="str">
        <f>IF('Données brutes'!B103="","",'Données brutes'!B103)</f>
        <v/>
      </c>
      <c r="C103" s="8" t="str">
        <f>IF(B103="","",IF('Données brutes'!H103&gt;0,"Validée","Rejetée"))</f>
        <v/>
      </c>
      <c r="D103" s="8" t="str">
        <f>IF(C103="","",16-COUNTIF('Données brutes'!I103:X103,"-"))</f>
        <v/>
      </c>
      <c r="E103" s="8" t="str">
        <f>IF(C103="","",COUNTIF('Données brutes'!I103:X103,"&gt;0"))</f>
        <v/>
      </c>
      <c r="F103" s="8" t="str">
        <f>IF(C103="","",COUNTIF('Données brutes'!I103:X103,0))</f>
        <v/>
      </c>
      <c r="G103" s="8" t="str">
        <f>IF(C103="","",'Données brutes'!H103)</f>
        <v/>
      </c>
    </row>
    <row r="104" spans="1:7" x14ac:dyDescent="0.2">
      <c r="A104" t="str">
        <f>IF('Données brutes'!C104="","",'Données brutes'!C104)</f>
        <v/>
      </c>
      <c r="B104" t="str">
        <f>IF('Données brutes'!B104="","",'Données brutes'!B104)</f>
        <v/>
      </c>
      <c r="C104" s="8" t="str">
        <f>IF(B104="","",IF('Données brutes'!H104&gt;0,"Validée","Rejetée"))</f>
        <v/>
      </c>
      <c r="D104" s="8" t="str">
        <f>IF(C104="","",16-COUNTIF('Données brutes'!I104:X104,"-"))</f>
        <v/>
      </c>
      <c r="E104" s="8" t="str">
        <f>IF(C104="","",COUNTIF('Données brutes'!I104:X104,"&gt;0"))</f>
        <v/>
      </c>
      <c r="F104" s="8" t="str">
        <f>IF(C104="","",COUNTIF('Données brutes'!I104:X104,0))</f>
        <v/>
      </c>
      <c r="G104" s="8" t="str">
        <f>IF(C104="","",'Données brutes'!H104)</f>
        <v/>
      </c>
    </row>
    <row r="105" spans="1:7" x14ac:dyDescent="0.2">
      <c r="A105" t="str">
        <f>IF('Données brutes'!C105="","",'Données brutes'!C105)</f>
        <v/>
      </c>
      <c r="B105" t="str">
        <f>IF('Données brutes'!B105="","",'Données brutes'!B105)</f>
        <v/>
      </c>
      <c r="C105" s="8" t="str">
        <f>IF(B105="","",IF('Données brutes'!H105&gt;0,"Validée","Rejetée"))</f>
        <v/>
      </c>
      <c r="D105" s="8" t="str">
        <f>IF(C105="","",16-COUNTIF('Données brutes'!I105:X105,"-"))</f>
        <v/>
      </c>
      <c r="E105" s="8" t="str">
        <f>IF(C105="","",COUNTIF('Données brutes'!I105:X105,"&gt;0"))</f>
        <v/>
      </c>
      <c r="F105" s="8" t="str">
        <f>IF(C105="","",COUNTIF('Données brutes'!I105:X105,0))</f>
        <v/>
      </c>
      <c r="G105" s="8" t="str">
        <f>IF(C105="","",'Données brutes'!H105)</f>
        <v/>
      </c>
    </row>
    <row r="106" spans="1:7" x14ac:dyDescent="0.2">
      <c r="A106" t="str">
        <f>IF('Données brutes'!C106="","",'Données brutes'!C106)</f>
        <v/>
      </c>
      <c r="B106" t="str">
        <f>IF('Données brutes'!B106="","",'Données brutes'!B106)</f>
        <v/>
      </c>
      <c r="C106" s="8" t="str">
        <f>IF(B106="","",IF('Données brutes'!H106&gt;0,"Validée","Rejetée"))</f>
        <v/>
      </c>
      <c r="D106" s="8" t="str">
        <f>IF(C106="","",16-COUNTIF('Données brutes'!I106:X106,"-"))</f>
        <v/>
      </c>
      <c r="E106" s="8" t="str">
        <f>IF(C106="","",COUNTIF('Données brutes'!I106:X106,"&gt;0"))</f>
        <v/>
      </c>
      <c r="F106" s="8" t="str">
        <f>IF(C106="","",COUNTIF('Données brutes'!I106:X106,0))</f>
        <v/>
      </c>
      <c r="G106" s="8" t="str">
        <f>IF(C106="","",'Données brutes'!H106)</f>
        <v/>
      </c>
    </row>
    <row r="107" spans="1:7" x14ac:dyDescent="0.2">
      <c r="A107" t="str">
        <f>IF('Données brutes'!C107="","",'Données brutes'!C107)</f>
        <v/>
      </c>
      <c r="B107" t="str">
        <f>IF('Données brutes'!B107="","",'Données brutes'!B107)</f>
        <v/>
      </c>
      <c r="C107" s="8" t="str">
        <f>IF(B107="","",IF('Données brutes'!H107&gt;0,"Validée","Rejetée"))</f>
        <v/>
      </c>
      <c r="D107" s="8" t="str">
        <f>IF(C107="","",16-COUNTIF('Données brutes'!I107:X107,"-"))</f>
        <v/>
      </c>
      <c r="E107" s="8" t="str">
        <f>IF(C107="","",COUNTIF('Données brutes'!I107:X107,"&gt;0"))</f>
        <v/>
      </c>
      <c r="F107" s="8" t="str">
        <f>IF(C107="","",COUNTIF('Données brutes'!I107:X107,0))</f>
        <v/>
      </c>
      <c r="G107" s="8" t="str">
        <f>IF(C107="","",'Données brutes'!H107)</f>
        <v/>
      </c>
    </row>
    <row r="108" spans="1:7" x14ac:dyDescent="0.2">
      <c r="A108" t="str">
        <f>IF('Données brutes'!C108="","",'Données brutes'!C108)</f>
        <v/>
      </c>
      <c r="B108" t="str">
        <f>IF('Données brutes'!B108="","",'Données brutes'!B108)</f>
        <v/>
      </c>
      <c r="C108" s="8" t="str">
        <f>IF(B108="","",IF('Données brutes'!H108&gt;0,"Validée","Rejetée"))</f>
        <v/>
      </c>
      <c r="D108" s="8" t="str">
        <f>IF(C108="","",16-COUNTIF('Données brutes'!I108:X108,"-"))</f>
        <v/>
      </c>
      <c r="E108" s="8" t="str">
        <f>IF(C108="","",COUNTIF('Données brutes'!I108:X108,"&gt;0"))</f>
        <v/>
      </c>
      <c r="F108" s="8" t="str">
        <f>IF(C108="","",COUNTIF('Données brutes'!I108:X108,0))</f>
        <v/>
      </c>
      <c r="G108" s="8" t="str">
        <f>IF(C108="","",'Données brutes'!H108)</f>
        <v/>
      </c>
    </row>
    <row r="109" spans="1:7" x14ac:dyDescent="0.2">
      <c r="A109" t="str">
        <f>IF('Données brutes'!C109="","",'Données brutes'!C109)</f>
        <v/>
      </c>
      <c r="B109" t="str">
        <f>IF('Données brutes'!B109="","",'Données brutes'!B109)</f>
        <v/>
      </c>
      <c r="C109" s="8" t="str">
        <f>IF(B109="","",IF('Données brutes'!H109&gt;0,"Validée","Rejetée"))</f>
        <v/>
      </c>
      <c r="D109" s="8" t="str">
        <f>IF(C109="","",16-COUNTIF('Données brutes'!I109:X109,"-"))</f>
        <v/>
      </c>
      <c r="E109" s="8" t="str">
        <f>IF(C109="","",COUNTIF('Données brutes'!I109:X109,"&gt;0"))</f>
        <v/>
      </c>
      <c r="F109" s="8" t="str">
        <f>IF(C109="","",COUNTIF('Données brutes'!I109:X109,0))</f>
        <v/>
      </c>
      <c r="G109" s="8" t="str">
        <f>IF(C109="","",'Données brutes'!H109)</f>
        <v/>
      </c>
    </row>
    <row r="110" spans="1:7" x14ac:dyDescent="0.2">
      <c r="A110" t="str">
        <f>IF('Données brutes'!C110="","",'Données brutes'!C110)</f>
        <v/>
      </c>
      <c r="B110" t="str">
        <f>IF('Données brutes'!B110="","",'Données brutes'!B110)</f>
        <v/>
      </c>
      <c r="C110" s="8" t="str">
        <f>IF(B110="","",IF('Données brutes'!H110&gt;0,"Validée","Rejetée"))</f>
        <v/>
      </c>
      <c r="D110" s="8" t="str">
        <f>IF(C110="","",16-COUNTIF('Données brutes'!I110:X110,"-"))</f>
        <v/>
      </c>
      <c r="E110" s="8" t="str">
        <f>IF(C110="","",COUNTIF('Données brutes'!I110:X110,"&gt;0"))</f>
        <v/>
      </c>
      <c r="F110" s="8" t="str">
        <f>IF(C110="","",COUNTIF('Données brutes'!I110:X110,0))</f>
        <v/>
      </c>
      <c r="G110" s="8" t="str">
        <f>IF(C110="","",'Données brutes'!H110)</f>
        <v/>
      </c>
    </row>
    <row r="111" spans="1:7" x14ac:dyDescent="0.2">
      <c r="A111" t="str">
        <f>IF('Données brutes'!C111="","",'Données brutes'!C111)</f>
        <v/>
      </c>
      <c r="B111" t="str">
        <f>IF('Données brutes'!B111="","",'Données brutes'!B111)</f>
        <v/>
      </c>
      <c r="C111" s="8" t="str">
        <f>IF(B111="","",IF('Données brutes'!H111&gt;0,"Validée","Rejetée"))</f>
        <v/>
      </c>
      <c r="D111" s="8" t="str">
        <f>IF(C111="","",16-COUNTIF('Données brutes'!I111:X111,"-"))</f>
        <v/>
      </c>
      <c r="E111" s="8" t="str">
        <f>IF(C111="","",COUNTIF('Données brutes'!I111:X111,"&gt;0"))</f>
        <v/>
      </c>
      <c r="F111" s="8" t="str">
        <f>IF(C111="","",COUNTIF('Données brutes'!I111:X111,0))</f>
        <v/>
      </c>
      <c r="G111" s="8" t="str">
        <f>IF(C111="","",'Données brutes'!H111)</f>
        <v/>
      </c>
    </row>
    <row r="112" spans="1:7" x14ac:dyDescent="0.2">
      <c r="A112" t="str">
        <f>IF('Données brutes'!C112="","",'Données brutes'!C112)</f>
        <v/>
      </c>
      <c r="B112" t="str">
        <f>IF('Données brutes'!B112="","",'Données brutes'!B112)</f>
        <v/>
      </c>
      <c r="C112" s="8" t="str">
        <f>IF(B112="","",IF('Données brutes'!H112&gt;0,"Validée","Rejetée"))</f>
        <v/>
      </c>
      <c r="D112" s="8" t="str">
        <f>IF(C112="","",16-COUNTIF('Données brutes'!I112:X112,"-"))</f>
        <v/>
      </c>
      <c r="E112" s="8" t="str">
        <f>IF(C112="","",COUNTIF('Données brutes'!I112:X112,"&gt;0"))</f>
        <v/>
      </c>
      <c r="F112" s="8" t="str">
        <f>IF(C112="","",COUNTIF('Données brutes'!I112:X112,0))</f>
        <v/>
      </c>
      <c r="G112" s="8" t="str">
        <f>IF(C112="","",'Données brutes'!H112)</f>
        <v/>
      </c>
    </row>
    <row r="113" spans="1:7" x14ac:dyDescent="0.2">
      <c r="A113" t="str">
        <f>IF('Données brutes'!C113="","",'Données brutes'!C113)</f>
        <v/>
      </c>
      <c r="B113" t="str">
        <f>IF('Données brutes'!B113="","",'Données brutes'!B113)</f>
        <v/>
      </c>
      <c r="C113" s="8" t="str">
        <f>IF(B113="","",IF('Données brutes'!H113&gt;0,"Validée","Rejetée"))</f>
        <v/>
      </c>
      <c r="D113" s="8" t="str">
        <f>IF(C113="","",16-COUNTIF('Données brutes'!I113:X113,"-"))</f>
        <v/>
      </c>
      <c r="E113" s="8" t="str">
        <f>IF(C113="","",COUNTIF('Données brutes'!I113:X113,"&gt;0"))</f>
        <v/>
      </c>
      <c r="F113" s="8" t="str">
        <f>IF(C113="","",COUNTIF('Données brutes'!I113:X113,0))</f>
        <v/>
      </c>
      <c r="G113" s="8" t="str">
        <f>IF(C113="","",'Données brutes'!H113)</f>
        <v/>
      </c>
    </row>
    <row r="114" spans="1:7" x14ac:dyDescent="0.2">
      <c r="A114" t="str">
        <f>IF('Données brutes'!C114="","",'Données brutes'!C114)</f>
        <v/>
      </c>
      <c r="B114" t="str">
        <f>IF('Données brutes'!B114="","",'Données brutes'!B114)</f>
        <v/>
      </c>
      <c r="C114" s="8" t="str">
        <f>IF(B114="","",IF('Données brutes'!H114&gt;0,"Validée","Rejetée"))</f>
        <v/>
      </c>
      <c r="D114" s="8" t="str">
        <f>IF(C114="","",16-COUNTIF('Données brutes'!I114:X114,"-"))</f>
        <v/>
      </c>
      <c r="E114" s="8" t="str">
        <f>IF(C114="","",COUNTIF('Données brutes'!I114:X114,"&gt;0"))</f>
        <v/>
      </c>
      <c r="F114" s="8" t="str">
        <f>IF(C114="","",COUNTIF('Données brutes'!I114:X114,0))</f>
        <v/>
      </c>
      <c r="G114" s="8" t="str">
        <f>IF(C114="","",'Données brutes'!H114)</f>
        <v/>
      </c>
    </row>
    <row r="115" spans="1:7" x14ac:dyDescent="0.2">
      <c r="A115" t="str">
        <f>IF('Données brutes'!C115="","",'Données brutes'!C115)</f>
        <v/>
      </c>
      <c r="B115" t="str">
        <f>IF('Données brutes'!B115="","",'Données brutes'!B115)</f>
        <v/>
      </c>
      <c r="C115" s="8" t="str">
        <f>IF(B115="","",IF('Données brutes'!H115&gt;0,"Validée","Rejetée"))</f>
        <v/>
      </c>
      <c r="D115" s="8" t="str">
        <f>IF(C115="","",16-COUNTIF('Données brutes'!I115:X115,"-"))</f>
        <v/>
      </c>
      <c r="E115" s="8" t="str">
        <f>IF(C115="","",COUNTIF('Données brutes'!I115:X115,"&gt;0"))</f>
        <v/>
      </c>
      <c r="F115" s="8" t="str">
        <f>IF(C115="","",COUNTIF('Données brutes'!I115:X115,0))</f>
        <v/>
      </c>
      <c r="G115" s="8" t="str">
        <f>IF(C115="","",'Données brutes'!H115)</f>
        <v/>
      </c>
    </row>
    <row r="116" spans="1:7" x14ac:dyDescent="0.2">
      <c r="A116" t="str">
        <f>IF('Données brutes'!C116="","",'Données brutes'!C116)</f>
        <v/>
      </c>
      <c r="B116" t="str">
        <f>IF('Données brutes'!B116="","",'Données brutes'!B116)</f>
        <v/>
      </c>
      <c r="C116" s="8" t="str">
        <f>IF(B116="","",IF('Données brutes'!H116&gt;0,"Validée","Rejetée"))</f>
        <v/>
      </c>
      <c r="D116" s="8" t="str">
        <f>IF(C116="","",16-COUNTIF('Données brutes'!I116:X116,"-"))</f>
        <v/>
      </c>
      <c r="E116" s="8" t="str">
        <f>IF(C116="","",COUNTIF('Données brutes'!I116:X116,"&gt;0"))</f>
        <v/>
      </c>
      <c r="F116" s="8" t="str">
        <f>IF(C116="","",COUNTIF('Données brutes'!I116:X116,0))</f>
        <v/>
      </c>
      <c r="G116" s="8" t="str">
        <f>IF(C116="","",'Données brutes'!H116)</f>
        <v/>
      </c>
    </row>
    <row r="117" spans="1:7" x14ac:dyDescent="0.2">
      <c r="A117" t="str">
        <f>IF('Données brutes'!C117="","",'Données brutes'!C117)</f>
        <v/>
      </c>
      <c r="B117" t="str">
        <f>IF('Données brutes'!B117="","",'Données brutes'!B117)</f>
        <v/>
      </c>
      <c r="C117" s="8" t="str">
        <f>IF(B117="","",IF('Données brutes'!H117&gt;0,"Validée","Rejetée"))</f>
        <v/>
      </c>
      <c r="D117" s="8" t="str">
        <f>IF(C117="","",16-COUNTIF('Données brutes'!I117:X117,"-"))</f>
        <v/>
      </c>
      <c r="E117" s="8" t="str">
        <f>IF(C117="","",COUNTIF('Données brutes'!I117:X117,"&gt;0"))</f>
        <v/>
      </c>
      <c r="F117" s="8" t="str">
        <f>IF(C117="","",COUNTIF('Données brutes'!I117:X117,0))</f>
        <v/>
      </c>
      <c r="G117" s="8" t="str">
        <f>IF(C117="","",'Données brutes'!H117)</f>
        <v/>
      </c>
    </row>
    <row r="118" spans="1:7" x14ac:dyDescent="0.2">
      <c r="A118" t="str">
        <f>IF('Données brutes'!C118="","",'Données brutes'!C118)</f>
        <v/>
      </c>
      <c r="B118" t="str">
        <f>IF('Données brutes'!B118="","",'Données brutes'!B118)</f>
        <v/>
      </c>
      <c r="C118" s="8" t="str">
        <f>IF(B118="","",IF('Données brutes'!H118&gt;0,"Validée","Rejetée"))</f>
        <v/>
      </c>
      <c r="D118" s="8" t="str">
        <f>IF(C118="","",16-COUNTIF('Données brutes'!I118:X118,"-"))</f>
        <v/>
      </c>
      <c r="E118" s="8" t="str">
        <f>IF(C118="","",COUNTIF('Données brutes'!I118:X118,"&gt;0"))</f>
        <v/>
      </c>
      <c r="F118" s="8" t="str">
        <f>IF(C118="","",COUNTIF('Données brutes'!I118:X118,0))</f>
        <v/>
      </c>
      <c r="G118" s="8" t="str">
        <f>IF(C118="","",'Données brutes'!H118)</f>
        <v/>
      </c>
    </row>
    <row r="119" spans="1:7" x14ac:dyDescent="0.2">
      <c r="A119" t="str">
        <f>IF('Données brutes'!C119="","",'Données brutes'!C119)</f>
        <v/>
      </c>
      <c r="B119" t="str">
        <f>IF('Données brutes'!B119="","",'Données brutes'!B119)</f>
        <v/>
      </c>
      <c r="C119" s="8" t="str">
        <f>IF(B119="","",IF('Données brutes'!H119&gt;0,"Validée","Rejetée"))</f>
        <v/>
      </c>
      <c r="D119" s="8" t="str">
        <f>IF(C119="","",16-COUNTIF('Données brutes'!I119:X119,"-"))</f>
        <v/>
      </c>
      <c r="E119" s="8" t="str">
        <f>IF(C119="","",COUNTIF('Données brutes'!I119:X119,"&gt;0"))</f>
        <v/>
      </c>
      <c r="F119" s="8" t="str">
        <f>IF(C119="","",COUNTIF('Données brutes'!I119:X119,0))</f>
        <v/>
      </c>
      <c r="G119" s="8" t="str">
        <f>IF(C119="","",'Données brutes'!H119)</f>
        <v/>
      </c>
    </row>
    <row r="120" spans="1:7" x14ac:dyDescent="0.2">
      <c r="A120" t="str">
        <f>IF('Données brutes'!C120="","",'Données brutes'!C120)</f>
        <v/>
      </c>
      <c r="B120" t="str">
        <f>IF('Données brutes'!B120="","",'Données brutes'!B120)</f>
        <v/>
      </c>
      <c r="C120" s="8" t="str">
        <f>IF(B120="","",IF('Données brutes'!H120&gt;0,"Validée","Rejetée"))</f>
        <v/>
      </c>
      <c r="D120" s="8" t="str">
        <f>IF(C120="","",16-COUNTIF('Données brutes'!I120:X120,"-"))</f>
        <v/>
      </c>
      <c r="E120" s="8" t="str">
        <f>IF(C120="","",COUNTIF('Données brutes'!I120:X120,"&gt;0"))</f>
        <v/>
      </c>
      <c r="F120" s="8" t="str">
        <f>IF(C120="","",COUNTIF('Données brutes'!I120:X120,0))</f>
        <v/>
      </c>
      <c r="G120" s="8" t="str">
        <f>IF(C120="","",'Données brutes'!H120)</f>
        <v/>
      </c>
    </row>
    <row r="121" spans="1:7" x14ac:dyDescent="0.2">
      <c r="A121" t="str">
        <f>IF('Données brutes'!C121="","",'Données brutes'!C121)</f>
        <v/>
      </c>
      <c r="B121" t="str">
        <f>IF('Données brutes'!B121="","",'Données brutes'!B121)</f>
        <v/>
      </c>
      <c r="C121" s="8" t="str">
        <f>IF(B121="","",IF('Données brutes'!H121&gt;0,"Validée","Rejetée"))</f>
        <v/>
      </c>
      <c r="D121" s="8" t="str">
        <f>IF(C121="","",16-COUNTIF('Données brutes'!I121:X121,"-"))</f>
        <v/>
      </c>
      <c r="E121" s="8" t="str">
        <f>IF(C121="","",COUNTIF('Données brutes'!I121:X121,"&gt;0"))</f>
        <v/>
      </c>
      <c r="F121" s="8" t="str">
        <f>IF(C121="","",COUNTIF('Données brutes'!I121:X121,0))</f>
        <v/>
      </c>
      <c r="G121" s="8" t="str">
        <f>IF(C121="","",'Données brutes'!H121)</f>
        <v/>
      </c>
    </row>
    <row r="122" spans="1:7" x14ac:dyDescent="0.2">
      <c r="A122" t="str">
        <f>IF('Données brutes'!C122="","",'Données brutes'!C122)</f>
        <v/>
      </c>
      <c r="B122" t="str">
        <f>IF('Données brutes'!B122="","",'Données brutes'!B122)</f>
        <v/>
      </c>
      <c r="C122" s="8" t="str">
        <f>IF(B122="","",IF('Données brutes'!H122&gt;0,"Validée","Rejetée"))</f>
        <v/>
      </c>
      <c r="D122" s="8" t="str">
        <f>IF(C122="","",16-COUNTIF('Données brutes'!I122:X122,"-"))</f>
        <v/>
      </c>
      <c r="E122" s="8" t="str">
        <f>IF(C122="","",COUNTIF('Données brutes'!I122:X122,"&gt;0"))</f>
        <v/>
      </c>
      <c r="F122" s="8" t="str">
        <f>IF(C122="","",COUNTIF('Données brutes'!I122:X122,0))</f>
        <v/>
      </c>
      <c r="G122" s="8" t="str">
        <f>IF(C122="","",'Données brutes'!H122)</f>
        <v/>
      </c>
    </row>
    <row r="123" spans="1:7" x14ac:dyDescent="0.2">
      <c r="A123" t="str">
        <f>IF('Données brutes'!C123="","",'Données brutes'!C123)</f>
        <v/>
      </c>
      <c r="B123" t="str">
        <f>IF('Données brutes'!B123="","",'Données brutes'!B123)</f>
        <v/>
      </c>
      <c r="C123" s="8" t="str">
        <f>IF(B123="","",IF('Données brutes'!H123&gt;0,"Validée","Rejetée"))</f>
        <v/>
      </c>
      <c r="D123" s="8" t="str">
        <f>IF(C123="","",16-COUNTIF('Données brutes'!I123:X123,"-"))</f>
        <v/>
      </c>
      <c r="E123" s="8" t="str">
        <f>IF(C123="","",COUNTIF('Données brutes'!I123:X123,"&gt;0"))</f>
        <v/>
      </c>
      <c r="F123" s="8" t="str">
        <f>IF(C123="","",COUNTIF('Données brutes'!I123:X123,0))</f>
        <v/>
      </c>
      <c r="G123" s="8" t="str">
        <f>IF(C123="","",'Données brutes'!H123)</f>
        <v/>
      </c>
    </row>
    <row r="124" spans="1:7" x14ac:dyDescent="0.2">
      <c r="A124" t="str">
        <f>IF('Données brutes'!C124="","",'Données brutes'!C124)</f>
        <v/>
      </c>
      <c r="B124" t="str">
        <f>IF('Données brutes'!B124="","",'Données brutes'!B124)</f>
        <v/>
      </c>
      <c r="C124" s="8" t="str">
        <f>IF(B124="","",IF('Données brutes'!H124&gt;0,"Validée","Rejetée"))</f>
        <v/>
      </c>
      <c r="D124" s="8" t="str">
        <f>IF(C124="","",16-COUNTIF('Données brutes'!I124:X124,"-"))</f>
        <v/>
      </c>
      <c r="E124" s="8" t="str">
        <f>IF(C124="","",COUNTIF('Données brutes'!I124:X124,"&gt;0"))</f>
        <v/>
      </c>
      <c r="F124" s="8" t="str">
        <f>IF(C124="","",COUNTIF('Données brutes'!I124:X124,0))</f>
        <v/>
      </c>
      <c r="G124" s="8" t="str">
        <f>IF(C124="","",'Données brutes'!H124)</f>
        <v/>
      </c>
    </row>
    <row r="125" spans="1:7" x14ac:dyDescent="0.2">
      <c r="A125" t="str">
        <f>IF('Données brutes'!C125="","",'Données brutes'!C125)</f>
        <v/>
      </c>
      <c r="B125" t="str">
        <f>IF('Données brutes'!B125="","",'Données brutes'!B125)</f>
        <v/>
      </c>
      <c r="C125" s="8" t="str">
        <f>IF(B125="","",IF('Données brutes'!H125&gt;0,"Validée","Rejetée"))</f>
        <v/>
      </c>
      <c r="D125" s="8" t="str">
        <f>IF(C125="","",16-COUNTIF('Données brutes'!I125:X125,"-"))</f>
        <v/>
      </c>
      <c r="E125" s="8" t="str">
        <f>IF(C125="","",COUNTIF('Données brutes'!I125:X125,"&gt;0"))</f>
        <v/>
      </c>
      <c r="F125" s="8" t="str">
        <f>IF(C125="","",COUNTIF('Données brutes'!I125:X125,0))</f>
        <v/>
      </c>
      <c r="G125" s="8" t="str">
        <f>IF(C125="","",'Données brutes'!H125)</f>
        <v/>
      </c>
    </row>
    <row r="126" spans="1:7" x14ac:dyDescent="0.2">
      <c r="A126" t="str">
        <f>IF('Données brutes'!C126="","",'Données brutes'!C126)</f>
        <v/>
      </c>
      <c r="B126" t="str">
        <f>IF('Données brutes'!B126="","",'Données brutes'!B126)</f>
        <v/>
      </c>
      <c r="C126" s="8" t="str">
        <f>IF(B126="","",IF('Données brutes'!H126&gt;0,"Validée","Rejetée"))</f>
        <v/>
      </c>
      <c r="D126" s="8" t="str">
        <f>IF(C126="","",16-COUNTIF('Données brutes'!I126:X126,"-"))</f>
        <v/>
      </c>
      <c r="E126" s="8" t="str">
        <f>IF(C126="","",COUNTIF('Données brutes'!I126:X126,"&gt;0"))</f>
        <v/>
      </c>
      <c r="F126" s="8" t="str">
        <f>IF(C126="","",COUNTIF('Données brutes'!I126:X126,0))</f>
        <v/>
      </c>
      <c r="G126" s="8" t="str">
        <f>IF(C126="","",'Données brutes'!H126)</f>
        <v/>
      </c>
    </row>
    <row r="127" spans="1:7" x14ac:dyDescent="0.2">
      <c r="A127" t="str">
        <f>IF('Données brutes'!C127="","",'Données brutes'!C127)</f>
        <v/>
      </c>
      <c r="B127" t="str">
        <f>IF('Données brutes'!B127="","",'Données brutes'!B127)</f>
        <v/>
      </c>
      <c r="C127" s="8" t="str">
        <f>IF(B127="","",IF('Données brutes'!H127&gt;0,"Validée","Rejetée"))</f>
        <v/>
      </c>
      <c r="D127" s="8" t="str">
        <f>IF(C127="","",16-COUNTIF('Données brutes'!I127:X127,"-"))</f>
        <v/>
      </c>
      <c r="E127" s="8" t="str">
        <f>IF(C127="","",COUNTIF('Données brutes'!I127:X127,"&gt;0"))</f>
        <v/>
      </c>
      <c r="F127" s="8" t="str">
        <f>IF(C127="","",COUNTIF('Données brutes'!I127:X127,0))</f>
        <v/>
      </c>
      <c r="G127" s="8" t="str">
        <f>IF(C127="","",'Données brutes'!H127)</f>
        <v/>
      </c>
    </row>
    <row r="128" spans="1:7" x14ac:dyDescent="0.2">
      <c r="A128" t="str">
        <f>IF('Données brutes'!C128="","",'Données brutes'!C128)</f>
        <v/>
      </c>
      <c r="B128" t="str">
        <f>IF('Données brutes'!B128="","",'Données brutes'!B128)</f>
        <v/>
      </c>
      <c r="C128" s="8" t="str">
        <f>IF(B128="","",IF('Données brutes'!H128&gt;0,"Validée","Rejetée"))</f>
        <v/>
      </c>
      <c r="D128" s="8" t="str">
        <f>IF(C128="","",16-COUNTIF('Données brutes'!I128:X128,"-"))</f>
        <v/>
      </c>
      <c r="E128" s="8" t="str">
        <f>IF(C128="","",COUNTIF('Données brutes'!I128:X128,"&gt;0"))</f>
        <v/>
      </c>
      <c r="F128" s="8" t="str">
        <f>IF(C128="","",COUNTIF('Données brutes'!I128:X128,0))</f>
        <v/>
      </c>
      <c r="G128" s="8" t="str">
        <f>IF(C128="","",'Données brutes'!H128)</f>
        <v/>
      </c>
    </row>
    <row r="129" spans="1:7" x14ac:dyDescent="0.2">
      <c r="A129" t="str">
        <f>IF('Données brutes'!C129="","",'Données brutes'!C129)</f>
        <v/>
      </c>
      <c r="B129" t="str">
        <f>IF('Données brutes'!B129="","",'Données brutes'!B129)</f>
        <v/>
      </c>
      <c r="C129" s="8" t="str">
        <f>IF(B129="","",IF('Données brutes'!H129&gt;0,"Validée","Rejetée"))</f>
        <v/>
      </c>
      <c r="D129" s="8" t="str">
        <f>IF(C129="","",16-COUNTIF('Données brutes'!I129:X129,"-"))</f>
        <v/>
      </c>
      <c r="E129" s="8" t="str">
        <f>IF(C129="","",COUNTIF('Données brutes'!I129:X129,"&gt;0"))</f>
        <v/>
      </c>
      <c r="F129" s="8" t="str">
        <f>IF(C129="","",COUNTIF('Données brutes'!I129:X129,0))</f>
        <v/>
      </c>
      <c r="G129" s="8" t="str">
        <f>IF(C129="","",'Données brutes'!H129)</f>
        <v/>
      </c>
    </row>
    <row r="130" spans="1:7" x14ac:dyDescent="0.2">
      <c r="A130" t="str">
        <f>IF('Données brutes'!C130="","",'Données brutes'!C130)</f>
        <v/>
      </c>
      <c r="B130" t="str">
        <f>IF('Données brutes'!B130="","",'Données brutes'!B130)</f>
        <v/>
      </c>
      <c r="C130" s="8" t="str">
        <f>IF(B130="","",IF('Données brutes'!H130&gt;0,"Validée","Rejetée"))</f>
        <v/>
      </c>
      <c r="D130" s="8" t="str">
        <f>IF(C130="","",16-COUNTIF('Données brutes'!I130:X130,"-"))</f>
        <v/>
      </c>
      <c r="E130" s="8" t="str">
        <f>IF(C130="","",COUNTIF('Données brutes'!I130:X130,"&gt;0"))</f>
        <v/>
      </c>
      <c r="F130" s="8" t="str">
        <f>IF(C130="","",COUNTIF('Données brutes'!I130:X130,0))</f>
        <v/>
      </c>
      <c r="G130" s="8" t="str">
        <f>IF(C130="","",'Données brutes'!H130)</f>
        <v/>
      </c>
    </row>
    <row r="131" spans="1:7" x14ac:dyDescent="0.2">
      <c r="A131" t="str">
        <f>IF('Données brutes'!C131="","",'Données brutes'!C131)</f>
        <v/>
      </c>
      <c r="B131" t="str">
        <f>IF('Données brutes'!B131="","",'Données brutes'!B131)</f>
        <v/>
      </c>
      <c r="C131" s="8" t="str">
        <f>IF(B131="","",IF('Données brutes'!H131&gt;0,"Validée","Rejetée"))</f>
        <v/>
      </c>
      <c r="D131" s="8" t="str">
        <f>IF(C131="","",16-COUNTIF('Données brutes'!I131:X131,"-"))</f>
        <v/>
      </c>
      <c r="E131" s="8" t="str">
        <f>IF(C131="","",COUNTIF('Données brutes'!I131:X131,"&gt;0"))</f>
        <v/>
      </c>
      <c r="F131" s="8" t="str">
        <f>IF(C131="","",COUNTIF('Données brutes'!I131:X131,0))</f>
        <v/>
      </c>
      <c r="G131" s="8" t="str">
        <f>IF(C131="","",'Données brutes'!H131)</f>
        <v/>
      </c>
    </row>
    <row r="132" spans="1:7" x14ac:dyDescent="0.2">
      <c r="A132" t="str">
        <f>IF('Données brutes'!C132="","",'Données brutes'!C132)</f>
        <v/>
      </c>
      <c r="B132" t="str">
        <f>IF('Données brutes'!B132="","",'Données brutes'!B132)</f>
        <v/>
      </c>
      <c r="C132" s="8" t="str">
        <f>IF(B132="","",IF('Données brutes'!H132&gt;0,"Validée","Rejetée"))</f>
        <v/>
      </c>
      <c r="D132" s="8" t="str">
        <f>IF(C132="","",16-COUNTIF('Données brutes'!I132:X132,"-"))</f>
        <v/>
      </c>
      <c r="E132" s="8" t="str">
        <f>IF(C132="","",COUNTIF('Données brutes'!I132:X132,"&gt;0"))</f>
        <v/>
      </c>
      <c r="F132" s="8" t="str">
        <f>IF(C132="","",COUNTIF('Données brutes'!I132:X132,0))</f>
        <v/>
      </c>
      <c r="G132" s="8" t="str">
        <f>IF(C132="","",'Données brutes'!H132)</f>
        <v/>
      </c>
    </row>
    <row r="133" spans="1:7" x14ac:dyDescent="0.2">
      <c r="A133" t="str">
        <f>IF('Données brutes'!C133="","",'Données brutes'!C133)</f>
        <v/>
      </c>
      <c r="B133" t="str">
        <f>IF('Données brutes'!B133="","",'Données brutes'!B133)</f>
        <v/>
      </c>
      <c r="C133" s="8" t="str">
        <f>IF(B133="","",IF('Données brutes'!H133&gt;0,"Validée","Rejetée"))</f>
        <v/>
      </c>
      <c r="D133" s="8" t="str">
        <f>IF(C133="","",16-COUNTIF('Données brutes'!I133:X133,"-"))</f>
        <v/>
      </c>
      <c r="E133" s="8" t="str">
        <f>IF(C133="","",COUNTIF('Données brutes'!I133:X133,"&gt;0"))</f>
        <v/>
      </c>
      <c r="F133" s="8" t="str">
        <f>IF(C133="","",COUNTIF('Données brutes'!I133:X133,0))</f>
        <v/>
      </c>
      <c r="G133" s="8" t="str">
        <f>IF(C133="","",'Données brutes'!H133)</f>
        <v/>
      </c>
    </row>
    <row r="134" spans="1:7" x14ac:dyDescent="0.2">
      <c r="A134" t="str">
        <f>IF('Données brutes'!C134="","",'Données brutes'!C134)</f>
        <v/>
      </c>
      <c r="B134" t="str">
        <f>IF('Données brutes'!B134="","",'Données brutes'!B134)</f>
        <v/>
      </c>
      <c r="C134" s="8" t="str">
        <f>IF(B134="","",IF('Données brutes'!H134&gt;0,"Validée","Rejetée"))</f>
        <v/>
      </c>
      <c r="D134" s="8" t="str">
        <f>IF(C134="","",16-COUNTIF('Données brutes'!I134:X134,"-"))</f>
        <v/>
      </c>
      <c r="E134" s="8" t="str">
        <f>IF(C134="","",COUNTIF('Données brutes'!I134:X134,"&gt;0"))</f>
        <v/>
      </c>
      <c r="F134" s="8" t="str">
        <f>IF(C134="","",COUNTIF('Données brutes'!I134:X134,0))</f>
        <v/>
      </c>
      <c r="G134" s="8" t="str">
        <f>IF(C134="","",'Données brutes'!H134)</f>
        <v/>
      </c>
    </row>
    <row r="135" spans="1:7" x14ac:dyDescent="0.2">
      <c r="A135" t="str">
        <f>IF('Données brutes'!C135="","",'Données brutes'!C135)</f>
        <v/>
      </c>
      <c r="B135" t="str">
        <f>IF('Données brutes'!B135="","",'Données brutes'!B135)</f>
        <v/>
      </c>
      <c r="C135" s="8" t="str">
        <f>IF(B135="","",IF('Données brutes'!H135&gt;0,"Validée","Rejetée"))</f>
        <v/>
      </c>
      <c r="D135" s="8" t="str">
        <f>IF(C135="","",16-COUNTIF('Données brutes'!I135:X135,"-"))</f>
        <v/>
      </c>
      <c r="E135" s="8" t="str">
        <f>IF(C135="","",COUNTIF('Données brutes'!I135:X135,"&gt;0"))</f>
        <v/>
      </c>
      <c r="F135" s="8" t="str">
        <f>IF(C135="","",COUNTIF('Données brutes'!I135:X135,0))</f>
        <v/>
      </c>
      <c r="G135" s="8" t="str">
        <f>IF(C135="","",'Données brutes'!H135)</f>
        <v/>
      </c>
    </row>
    <row r="136" spans="1:7" x14ac:dyDescent="0.2">
      <c r="A136" t="str">
        <f>IF('Données brutes'!C136="","",'Données brutes'!C136)</f>
        <v/>
      </c>
      <c r="B136" t="str">
        <f>IF('Données brutes'!B136="","",'Données brutes'!B136)</f>
        <v/>
      </c>
      <c r="C136" s="8" t="str">
        <f>IF(B136="","",IF('Données brutes'!H136&gt;0,"Validée","Rejetée"))</f>
        <v/>
      </c>
      <c r="D136" s="8" t="str">
        <f>IF(C136="","",16-COUNTIF('Données brutes'!I136:X136,"-"))</f>
        <v/>
      </c>
      <c r="E136" s="8" t="str">
        <f>IF(C136="","",COUNTIF('Données brutes'!I136:X136,"&gt;0"))</f>
        <v/>
      </c>
      <c r="F136" s="8" t="str">
        <f>IF(C136="","",COUNTIF('Données brutes'!I136:X136,0))</f>
        <v/>
      </c>
      <c r="G136" s="8" t="str">
        <f>IF(C136="","",'Données brutes'!H136)</f>
        <v/>
      </c>
    </row>
    <row r="137" spans="1:7" x14ac:dyDescent="0.2">
      <c r="A137" t="str">
        <f>IF('Données brutes'!C137="","",'Données brutes'!C137)</f>
        <v/>
      </c>
      <c r="B137" t="str">
        <f>IF('Données brutes'!B137="","",'Données brutes'!B137)</f>
        <v/>
      </c>
      <c r="C137" s="8" t="str">
        <f>IF(B137="","",IF('Données brutes'!H137&gt;0,"Validée","Rejetée"))</f>
        <v/>
      </c>
      <c r="D137" s="8" t="str">
        <f>IF(C137="","",16-COUNTIF('Données brutes'!I137:X137,"-"))</f>
        <v/>
      </c>
      <c r="E137" s="8" t="str">
        <f>IF(C137="","",COUNTIF('Données brutes'!I137:X137,"&gt;0"))</f>
        <v/>
      </c>
      <c r="F137" s="8" t="str">
        <f>IF(C137="","",COUNTIF('Données brutes'!I137:X137,0))</f>
        <v/>
      </c>
      <c r="G137" s="8" t="str">
        <f>IF(C137="","",'Données brutes'!H137)</f>
        <v/>
      </c>
    </row>
    <row r="138" spans="1:7" x14ac:dyDescent="0.2">
      <c r="A138" t="str">
        <f>IF('Données brutes'!C138="","",'Données brutes'!C138)</f>
        <v/>
      </c>
      <c r="B138" t="str">
        <f>IF('Données brutes'!B138="","",'Données brutes'!B138)</f>
        <v/>
      </c>
      <c r="C138" s="8" t="str">
        <f>IF(B138="","",IF('Données brutes'!H138&gt;0,"Validée","Rejetée"))</f>
        <v/>
      </c>
      <c r="D138" s="8" t="str">
        <f>IF(C138="","",16-COUNTIF('Données brutes'!I138:X138,"-"))</f>
        <v/>
      </c>
      <c r="E138" s="8" t="str">
        <f>IF(C138="","",COUNTIF('Données brutes'!I138:X138,"&gt;0"))</f>
        <v/>
      </c>
      <c r="F138" s="8" t="str">
        <f>IF(C138="","",COUNTIF('Données brutes'!I138:X138,0))</f>
        <v/>
      </c>
      <c r="G138" s="8" t="str">
        <f>IF(C138="","",'Données brutes'!H138)</f>
        <v/>
      </c>
    </row>
    <row r="139" spans="1:7" x14ac:dyDescent="0.2">
      <c r="A139" t="str">
        <f>IF('Données brutes'!C139="","",'Données brutes'!C139)</f>
        <v/>
      </c>
      <c r="B139" t="str">
        <f>IF('Données brutes'!B139="","",'Données brutes'!B139)</f>
        <v/>
      </c>
      <c r="C139" s="8" t="str">
        <f>IF(B139="","",IF('Données brutes'!H139&gt;0,"Validée","Rejetée"))</f>
        <v/>
      </c>
      <c r="D139" s="8" t="str">
        <f>IF(C139="","",16-COUNTIF('Données brutes'!I139:X139,"-"))</f>
        <v/>
      </c>
      <c r="E139" s="8" t="str">
        <f>IF(C139="","",COUNTIF('Données brutes'!I139:X139,"&gt;0"))</f>
        <v/>
      </c>
      <c r="F139" s="8" t="str">
        <f>IF(C139="","",COUNTIF('Données brutes'!I139:X139,0))</f>
        <v/>
      </c>
      <c r="G139" s="8" t="str">
        <f>IF(C139="","",'Données brutes'!H139)</f>
        <v/>
      </c>
    </row>
    <row r="140" spans="1:7" x14ac:dyDescent="0.2">
      <c r="A140" t="str">
        <f>IF('Données brutes'!C140="","",'Données brutes'!C140)</f>
        <v/>
      </c>
      <c r="B140" t="str">
        <f>IF('Données brutes'!B140="","",'Données brutes'!B140)</f>
        <v/>
      </c>
      <c r="C140" s="8" t="str">
        <f>IF(B140="","",IF('Données brutes'!H140&gt;0,"Validée","Rejetée"))</f>
        <v/>
      </c>
      <c r="D140" s="8" t="str">
        <f>IF(C140="","",16-COUNTIF('Données brutes'!I140:X140,"-"))</f>
        <v/>
      </c>
      <c r="E140" s="8" t="str">
        <f>IF(C140="","",COUNTIF('Données brutes'!I140:X140,"&gt;0"))</f>
        <v/>
      </c>
      <c r="F140" s="8" t="str">
        <f>IF(C140="","",COUNTIF('Données brutes'!I140:X140,0))</f>
        <v/>
      </c>
      <c r="G140" s="8" t="str">
        <f>IF(C140="","",'Données brutes'!H140)</f>
        <v/>
      </c>
    </row>
    <row r="141" spans="1:7" x14ac:dyDescent="0.2">
      <c r="A141" t="str">
        <f>IF('Données brutes'!C141="","",'Données brutes'!C141)</f>
        <v/>
      </c>
      <c r="B141" t="str">
        <f>IF('Données brutes'!B141="","",'Données brutes'!B141)</f>
        <v/>
      </c>
      <c r="C141" s="8" t="str">
        <f>IF(B141="","",IF('Données brutes'!H141&gt;0,"Validée","Rejetée"))</f>
        <v/>
      </c>
      <c r="D141" s="8" t="str">
        <f>IF(C141="","",16-COUNTIF('Données brutes'!I141:X141,"-"))</f>
        <v/>
      </c>
      <c r="E141" s="8" t="str">
        <f>IF(C141="","",COUNTIF('Données brutes'!I141:X141,"&gt;0"))</f>
        <v/>
      </c>
      <c r="F141" s="8" t="str">
        <f>IF(C141="","",COUNTIF('Données brutes'!I141:X141,0))</f>
        <v/>
      </c>
      <c r="G141" s="8" t="str">
        <f>IF(C141="","",'Données brutes'!H141)</f>
        <v/>
      </c>
    </row>
    <row r="142" spans="1:7" x14ac:dyDescent="0.2">
      <c r="A142" t="str">
        <f>IF('Données brutes'!C142="","",'Données brutes'!C142)</f>
        <v/>
      </c>
      <c r="B142" t="str">
        <f>IF('Données brutes'!B142="","",'Données brutes'!B142)</f>
        <v/>
      </c>
      <c r="C142" s="8" t="str">
        <f>IF(B142="","",IF('Données brutes'!H142&gt;0,"Validée","Rejetée"))</f>
        <v/>
      </c>
      <c r="D142" s="8" t="str">
        <f>IF(C142="","",16-COUNTIF('Données brutes'!I142:X142,"-"))</f>
        <v/>
      </c>
      <c r="E142" s="8" t="str">
        <f>IF(C142="","",COUNTIF('Données brutes'!I142:X142,"&gt;0"))</f>
        <v/>
      </c>
      <c r="F142" s="8" t="str">
        <f>IF(C142="","",COUNTIF('Données brutes'!I142:X142,0))</f>
        <v/>
      </c>
      <c r="G142" s="8" t="str">
        <f>IF(C142="","",'Données brutes'!H142)</f>
        <v/>
      </c>
    </row>
    <row r="143" spans="1:7" x14ac:dyDescent="0.2">
      <c r="A143" t="str">
        <f>IF('Données brutes'!C143="","",'Données brutes'!C143)</f>
        <v/>
      </c>
      <c r="B143" t="str">
        <f>IF('Données brutes'!B143="","",'Données brutes'!B143)</f>
        <v/>
      </c>
      <c r="C143" s="8" t="str">
        <f>IF(B143="","",IF('Données brutes'!H143&gt;0,"Validée","Rejetée"))</f>
        <v/>
      </c>
      <c r="D143" s="8" t="str">
        <f>IF(C143="","",16-COUNTIF('Données brutes'!I143:X143,"-"))</f>
        <v/>
      </c>
      <c r="E143" s="8" t="str">
        <f>IF(C143="","",COUNTIF('Données brutes'!I143:X143,"&gt;0"))</f>
        <v/>
      </c>
      <c r="F143" s="8" t="str">
        <f>IF(C143="","",COUNTIF('Données brutes'!I143:X143,0))</f>
        <v/>
      </c>
      <c r="G143" s="8" t="str">
        <f>IF(C143="","",'Données brutes'!H143)</f>
        <v/>
      </c>
    </row>
    <row r="144" spans="1:7" x14ac:dyDescent="0.2">
      <c r="A144" t="str">
        <f>IF('Données brutes'!C144="","",'Données brutes'!C144)</f>
        <v/>
      </c>
      <c r="B144" t="str">
        <f>IF('Données brutes'!B144="","",'Données brutes'!B144)</f>
        <v/>
      </c>
      <c r="C144" s="8" t="str">
        <f>IF(B144="","",IF('Données brutes'!H144&gt;0,"Validée","Rejetée"))</f>
        <v/>
      </c>
      <c r="D144" s="8" t="str">
        <f>IF(C144="","",16-COUNTIF('Données brutes'!I144:X144,"-"))</f>
        <v/>
      </c>
      <c r="E144" s="8" t="str">
        <f>IF(C144="","",COUNTIF('Données brutes'!I144:X144,"&gt;0"))</f>
        <v/>
      </c>
      <c r="F144" s="8" t="str">
        <f>IF(C144="","",COUNTIF('Données brutes'!I144:X144,0))</f>
        <v/>
      </c>
      <c r="G144" s="8" t="str">
        <f>IF(C144="","",'Données brutes'!H144)</f>
        <v/>
      </c>
    </row>
    <row r="145" spans="1:7" x14ac:dyDescent="0.2">
      <c r="A145" t="str">
        <f>IF('Données brutes'!C145="","",'Données brutes'!C145)</f>
        <v/>
      </c>
      <c r="B145" t="str">
        <f>IF('Données brutes'!B145="","",'Données brutes'!B145)</f>
        <v/>
      </c>
      <c r="C145" s="8" t="str">
        <f>IF(B145="","",IF('Données brutes'!H145&gt;0,"Validée","Rejetée"))</f>
        <v/>
      </c>
      <c r="D145" s="8" t="str">
        <f>IF(C145="","",16-COUNTIF('Données brutes'!I145:X145,"-"))</f>
        <v/>
      </c>
      <c r="E145" s="8" t="str">
        <f>IF(C145="","",COUNTIF('Données brutes'!I145:X145,"&gt;0"))</f>
        <v/>
      </c>
      <c r="F145" s="8" t="str">
        <f>IF(C145="","",COUNTIF('Données brutes'!I145:X145,0))</f>
        <v/>
      </c>
      <c r="G145" s="8" t="str">
        <f>IF(C145="","",'Données brutes'!H145)</f>
        <v/>
      </c>
    </row>
    <row r="146" spans="1:7" x14ac:dyDescent="0.2">
      <c r="A146" t="str">
        <f>IF('Données brutes'!C146="","",'Données brutes'!C146)</f>
        <v/>
      </c>
      <c r="B146" t="str">
        <f>IF('Données brutes'!B146="","",'Données brutes'!B146)</f>
        <v/>
      </c>
      <c r="C146" s="8" t="str">
        <f>IF(B146="","",IF('Données brutes'!H146&gt;0,"Validée","Rejetée"))</f>
        <v/>
      </c>
      <c r="D146" s="8" t="str">
        <f>IF(C146="","",16-COUNTIF('Données brutes'!I146:X146,"-"))</f>
        <v/>
      </c>
      <c r="E146" s="8" t="str">
        <f>IF(C146="","",COUNTIF('Données brutes'!I146:X146,"&gt;0"))</f>
        <v/>
      </c>
      <c r="F146" s="8" t="str">
        <f>IF(C146="","",COUNTIF('Données brutes'!I146:X146,0))</f>
        <v/>
      </c>
      <c r="G146" s="8" t="str">
        <f>IF(C146="","",'Données brutes'!H146)</f>
        <v/>
      </c>
    </row>
    <row r="147" spans="1:7" x14ac:dyDescent="0.2">
      <c r="A147" t="str">
        <f>IF('Données brutes'!C147="","",'Données brutes'!C147)</f>
        <v/>
      </c>
      <c r="B147" t="str">
        <f>IF('Données brutes'!B147="","",'Données brutes'!B147)</f>
        <v/>
      </c>
      <c r="C147" s="8" t="str">
        <f>IF(B147="","",IF('Données brutes'!H147&gt;0,"Validée","Rejetée"))</f>
        <v/>
      </c>
      <c r="D147" s="8" t="str">
        <f>IF(C147="","",16-COUNTIF('Données brutes'!I147:X147,"-"))</f>
        <v/>
      </c>
      <c r="E147" s="8" t="str">
        <f>IF(C147="","",COUNTIF('Données brutes'!I147:X147,"&gt;0"))</f>
        <v/>
      </c>
      <c r="F147" s="8" t="str">
        <f>IF(C147="","",COUNTIF('Données brutes'!I147:X147,0))</f>
        <v/>
      </c>
      <c r="G147" s="8" t="str">
        <f>IF(C147="","",'Données brutes'!H147)</f>
        <v/>
      </c>
    </row>
    <row r="148" spans="1:7" x14ac:dyDescent="0.2">
      <c r="A148" t="str">
        <f>IF('Données brutes'!C148="","",'Données brutes'!C148)</f>
        <v/>
      </c>
      <c r="B148" t="str">
        <f>IF('Données brutes'!B148="","",'Données brutes'!B148)</f>
        <v/>
      </c>
      <c r="C148" s="8" t="str">
        <f>IF(B148="","",IF('Données brutes'!H148&gt;0,"Validée","Rejetée"))</f>
        <v/>
      </c>
      <c r="D148" s="8" t="str">
        <f>IF(C148="","",16-COUNTIF('Données brutes'!I148:X148,"-"))</f>
        <v/>
      </c>
      <c r="E148" s="8" t="str">
        <f>IF(C148="","",COUNTIF('Données brutes'!I148:X148,"&gt;0"))</f>
        <v/>
      </c>
      <c r="F148" s="8" t="str">
        <f>IF(C148="","",COUNTIF('Données brutes'!I148:X148,0))</f>
        <v/>
      </c>
      <c r="G148" s="8" t="str">
        <f>IF(C148="","",'Données brutes'!H148)</f>
        <v/>
      </c>
    </row>
    <row r="149" spans="1:7" x14ac:dyDescent="0.2">
      <c r="A149" t="str">
        <f>IF('Données brutes'!C149="","",'Données brutes'!C149)</f>
        <v/>
      </c>
      <c r="B149" t="str">
        <f>IF('Données brutes'!B149="","",'Données brutes'!B149)</f>
        <v/>
      </c>
      <c r="C149" s="8" t="str">
        <f>IF(B149="","",IF('Données brutes'!H149&gt;0,"Validée","Rejetée"))</f>
        <v/>
      </c>
      <c r="D149" s="8" t="str">
        <f>IF(C149="","",16-COUNTIF('Données brutes'!I149:X149,"-"))</f>
        <v/>
      </c>
      <c r="E149" s="8" t="str">
        <f>IF(C149="","",COUNTIF('Données brutes'!I149:X149,"&gt;0"))</f>
        <v/>
      </c>
      <c r="F149" s="8" t="str">
        <f>IF(C149="","",COUNTIF('Données brutes'!I149:X149,0))</f>
        <v/>
      </c>
      <c r="G149" s="8" t="str">
        <f>IF(C149="","",'Données brutes'!H149)</f>
        <v/>
      </c>
    </row>
    <row r="150" spans="1:7" x14ac:dyDescent="0.2">
      <c r="A150" t="str">
        <f>IF('Données brutes'!C150="","",'Données brutes'!C150)</f>
        <v/>
      </c>
      <c r="B150" t="str">
        <f>IF('Données brutes'!B150="","",'Données brutes'!B150)</f>
        <v/>
      </c>
      <c r="C150" s="8" t="str">
        <f>IF(B150="","",IF('Données brutes'!H150&gt;0,"Validée","Rejetée"))</f>
        <v/>
      </c>
      <c r="D150" s="8" t="str">
        <f>IF(C150="","",16-COUNTIF('Données brutes'!I150:X150,"-"))</f>
        <v/>
      </c>
      <c r="E150" s="8" t="str">
        <f>IF(C150="","",COUNTIF('Données brutes'!I150:X150,"&gt;0"))</f>
        <v/>
      </c>
      <c r="F150" s="8" t="str">
        <f>IF(C150="","",COUNTIF('Données brutes'!I150:X150,0))</f>
        <v/>
      </c>
      <c r="G150" s="8" t="str">
        <f>IF(C150="","",'Données brutes'!H150)</f>
        <v/>
      </c>
    </row>
    <row r="151" spans="1:7" x14ac:dyDescent="0.2">
      <c r="A151" t="str">
        <f>IF('Données brutes'!C151="","",'Données brutes'!C151)</f>
        <v/>
      </c>
      <c r="B151" t="str">
        <f>IF('Données brutes'!B151="","",'Données brutes'!B151)</f>
        <v/>
      </c>
      <c r="C151" s="8" t="str">
        <f>IF(B151="","",IF('Données brutes'!H151&gt;0,"Validée","Rejetée"))</f>
        <v/>
      </c>
      <c r="D151" s="8" t="str">
        <f>IF(C151="","",16-COUNTIF('Données brutes'!I151:X151,"-"))</f>
        <v/>
      </c>
      <c r="E151" s="8" t="str">
        <f>IF(C151="","",COUNTIF('Données brutes'!I151:X151,"&gt;0"))</f>
        <v/>
      </c>
      <c r="F151" s="8" t="str">
        <f>IF(C151="","",COUNTIF('Données brutes'!I151:X151,0))</f>
        <v/>
      </c>
      <c r="G151" s="8" t="str">
        <f>IF(C151="","",'Données brutes'!H151)</f>
        <v/>
      </c>
    </row>
    <row r="152" spans="1:7" x14ac:dyDescent="0.2">
      <c r="A152" t="str">
        <f>IF('Données brutes'!C152="","",'Données brutes'!C152)</f>
        <v/>
      </c>
      <c r="B152" t="str">
        <f>IF('Données brutes'!B152="","",'Données brutes'!B152)</f>
        <v/>
      </c>
      <c r="C152" s="8" t="str">
        <f>IF(B152="","",IF('Données brutes'!H152&gt;0,"Validée","Rejetée"))</f>
        <v/>
      </c>
      <c r="D152" s="8" t="str">
        <f>IF(C152="","",16-COUNTIF('Données brutes'!I152:X152,"-"))</f>
        <v/>
      </c>
      <c r="E152" s="8" t="str">
        <f>IF(C152="","",COUNTIF('Données brutes'!I152:X152,"&gt;0"))</f>
        <v/>
      </c>
      <c r="F152" s="8" t="str">
        <f>IF(C152="","",COUNTIF('Données brutes'!I152:X152,0))</f>
        <v/>
      </c>
      <c r="G152" s="8" t="str">
        <f>IF(C152="","",'Données brutes'!H152)</f>
        <v/>
      </c>
    </row>
    <row r="153" spans="1:7" x14ac:dyDescent="0.2">
      <c r="A153" t="str">
        <f>IF('Données brutes'!C153="","",'Données brutes'!C153)</f>
        <v/>
      </c>
      <c r="B153" t="str">
        <f>IF('Données brutes'!B153="","",'Données brutes'!B153)</f>
        <v/>
      </c>
      <c r="C153" s="8" t="str">
        <f>IF(B153="","",IF('Données brutes'!H153&gt;0,"Validée","Rejetée"))</f>
        <v/>
      </c>
      <c r="D153" s="8" t="str">
        <f>IF(C153="","",16-COUNTIF('Données brutes'!I153:X153,"-"))</f>
        <v/>
      </c>
      <c r="E153" s="8" t="str">
        <f>IF(C153="","",COUNTIF('Données brutes'!I153:X153,"&gt;0"))</f>
        <v/>
      </c>
      <c r="F153" s="8" t="str">
        <f>IF(C153="","",COUNTIF('Données brutes'!I153:X153,0))</f>
        <v/>
      </c>
      <c r="G153" s="8" t="str">
        <f>IF(C153="","",'Données brutes'!H153)</f>
        <v/>
      </c>
    </row>
    <row r="154" spans="1:7" x14ac:dyDescent="0.2">
      <c r="A154" t="str">
        <f>IF('Données brutes'!C154="","",'Données brutes'!C154)</f>
        <v/>
      </c>
      <c r="B154" t="str">
        <f>IF('Données brutes'!B154="","",'Données brutes'!B154)</f>
        <v/>
      </c>
      <c r="C154" s="8" t="str">
        <f>IF(B154="","",IF('Données brutes'!H154&gt;0,"Validée","Rejetée"))</f>
        <v/>
      </c>
      <c r="D154" s="8" t="str">
        <f>IF(C154="","",16-COUNTIF('Données brutes'!I154:X154,"-"))</f>
        <v/>
      </c>
      <c r="E154" s="8" t="str">
        <f>IF(C154="","",COUNTIF('Données brutes'!I154:X154,"&gt;0"))</f>
        <v/>
      </c>
      <c r="F154" s="8" t="str">
        <f>IF(C154="","",COUNTIF('Données brutes'!I154:X154,0))</f>
        <v/>
      </c>
      <c r="G154" s="8" t="str">
        <f>IF(C154="","",'Données brutes'!H154)</f>
        <v/>
      </c>
    </row>
    <row r="155" spans="1:7" x14ac:dyDescent="0.2">
      <c r="A155" t="str">
        <f>IF('Données brutes'!C155="","",'Données brutes'!C155)</f>
        <v/>
      </c>
      <c r="B155" t="str">
        <f>IF('Données brutes'!B155="","",'Données brutes'!B155)</f>
        <v/>
      </c>
      <c r="C155" s="8" t="str">
        <f>IF(B155="","",IF('Données brutes'!H155&gt;0,"Validée","Rejetée"))</f>
        <v/>
      </c>
      <c r="D155" s="8" t="str">
        <f>IF(C155="","",16-COUNTIF('Données brutes'!I155:X155,"-"))</f>
        <v/>
      </c>
      <c r="E155" s="8" t="str">
        <f>IF(C155="","",COUNTIF('Données brutes'!I155:X155,"&gt;0"))</f>
        <v/>
      </c>
      <c r="F155" s="8" t="str">
        <f>IF(C155="","",COUNTIF('Données brutes'!I155:X155,0))</f>
        <v/>
      </c>
      <c r="G155" s="8" t="str">
        <f>IF(C155="","",'Données brutes'!H155)</f>
        <v/>
      </c>
    </row>
    <row r="156" spans="1:7" x14ac:dyDescent="0.2">
      <c r="A156" t="str">
        <f>IF('Données brutes'!C156="","",'Données brutes'!C156)</f>
        <v/>
      </c>
      <c r="B156" t="str">
        <f>IF('Données brutes'!B156="","",'Données brutes'!B156)</f>
        <v/>
      </c>
      <c r="C156" s="8" t="str">
        <f>IF(B156="","",IF('Données brutes'!H156&gt;0,"Validée","Rejetée"))</f>
        <v/>
      </c>
      <c r="D156" s="8" t="str">
        <f>IF(C156="","",16-COUNTIF('Données brutes'!I156:X156,"-"))</f>
        <v/>
      </c>
      <c r="E156" s="8" t="str">
        <f>IF(C156="","",COUNTIF('Données brutes'!I156:X156,"&gt;0"))</f>
        <v/>
      </c>
      <c r="F156" s="8" t="str">
        <f>IF(C156="","",COUNTIF('Données brutes'!I156:X156,0))</f>
        <v/>
      </c>
      <c r="G156" s="8" t="str">
        <f>IF(C156="","",'Données brutes'!H156)</f>
        <v/>
      </c>
    </row>
    <row r="157" spans="1:7" x14ac:dyDescent="0.2">
      <c r="A157" t="str">
        <f>IF('Données brutes'!C157="","",'Données brutes'!C157)</f>
        <v/>
      </c>
      <c r="B157" t="str">
        <f>IF('Données brutes'!B157="","",'Données brutes'!B157)</f>
        <v/>
      </c>
      <c r="C157" s="8" t="str">
        <f>IF(B157="","",IF('Données brutes'!H157&gt;0,"Validée","Rejetée"))</f>
        <v/>
      </c>
      <c r="D157" s="8" t="str">
        <f>IF(C157="","",16-COUNTIF('Données brutes'!I157:X157,"-"))</f>
        <v/>
      </c>
      <c r="E157" s="8" t="str">
        <f>IF(C157="","",COUNTIF('Données brutes'!I157:X157,"&gt;0"))</f>
        <v/>
      </c>
      <c r="F157" s="8" t="str">
        <f>IF(C157="","",COUNTIF('Données brutes'!I157:X157,0))</f>
        <v/>
      </c>
      <c r="G157" s="8" t="str">
        <f>IF(C157="","",'Données brutes'!H157)</f>
        <v/>
      </c>
    </row>
    <row r="158" spans="1:7" x14ac:dyDescent="0.2">
      <c r="A158" t="str">
        <f>IF('Données brutes'!C158="","",'Données brutes'!C158)</f>
        <v/>
      </c>
      <c r="B158" t="str">
        <f>IF('Données brutes'!B158="","",'Données brutes'!B158)</f>
        <v/>
      </c>
      <c r="C158" s="8" t="str">
        <f>IF(B158="","",IF('Données brutes'!H158&gt;0,"Validée","Rejetée"))</f>
        <v/>
      </c>
      <c r="D158" s="8" t="str">
        <f>IF(C158="","",16-COUNTIF('Données brutes'!I158:X158,"-"))</f>
        <v/>
      </c>
      <c r="E158" s="8" t="str">
        <f>IF(C158="","",COUNTIF('Données brutes'!I158:X158,"&gt;0"))</f>
        <v/>
      </c>
      <c r="F158" s="8" t="str">
        <f>IF(C158="","",COUNTIF('Données brutes'!I158:X158,0))</f>
        <v/>
      </c>
      <c r="G158" s="8" t="str">
        <f>IF(C158="","",'Données brutes'!H158)</f>
        <v/>
      </c>
    </row>
    <row r="159" spans="1:7" x14ac:dyDescent="0.2">
      <c r="A159" t="str">
        <f>IF('Données brutes'!C159="","",'Données brutes'!C159)</f>
        <v/>
      </c>
      <c r="B159" t="str">
        <f>IF('Données brutes'!B159="","",'Données brutes'!B159)</f>
        <v/>
      </c>
      <c r="C159" s="8" t="str">
        <f>IF(B159="","",IF('Données brutes'!H159&gt;0,"Validée","Rejetée"))</f>
        <v/>
      </c>
      <c r="D159" s="8" t="str">
        <f>IF(C159="","",16-COUNTIF('Données brutes'!I159:X159,"-"))</f>
        <v/>
      </c>
      <c r="E159" s="8" t="str">
        <f>IF(C159="","",COUNTIF('Données brutes'!I159:X159,"&gt;0"))</f>
        <v/>
      </c>
      <c r="F159" s="8" t="str">
        <f>IF(C159="","",COUNTIF('Données brutes'!I159:X159,0))</f>
        <v/>
      </c>
      <c r="G159" s="8" t="str">
        <f>IF(C159="","",'Données brutes'!H159)</f>
        <v/>
      </c>
    </row>
    <row r="160" spans="1:7" x14ac:dyDescent="0.2">
      <c r="A160" t="str">
        <f>IF('Données brutes'!C160="","",'Données brutes'!C160)</f>
        <v/>
      </c>
      <c r="B160" t="str">
        <f>IF('Données brutes'!B160="","",'Données brutes'!B160)</f>
        <v/>
      </c>
      <c r="C160" s="8" t="str">
        <f>IF(B160="","",IF('Données brutes'!H160&gt;0,"Validée","Rejetée"))</f>
        <v/>
      </c>
      <c r="D160" s="8" t="str">
        <f>IF(C160="","",16-COUNTIF('Données brutes'!I160:X160,"-"))</f>
        <v/>
      </c>
      <c r="E160" s="8" t="str">
        <f>IF(C160="","",COUNTIF('Données brutes'!I160:X160,"&gt;0"))</f>
        <v/>
      </c>
      <c r="F160" s="8" t="str">
        <f>IF(C160="","",COUNTIF('Données brutes'!I160:X160,0))</f>
        <v/>
      </c>
      <c r="G160" s="8" t="str">
        <f>IF(C160="","",'Données brutes'!H160)</f>
        <v/>
      </c>
    </row>
    <row r="161" spans="1:7" x14ac:dyDescent="0.2">
      <c r="A161" t="str">
        <f>IF('Données brutes'!C161="","",'Données brutes'!C161)</f>
        <v/>
      </c>
      <c r="B161" t="str">
        <f>IF('Données brutes'!B161="","",'Données brutes'!B161)</f>
        <v/>
      </c>
      <c r="C161" s="8" t="str">
        <f>IF(B161="","",IF('Données brutes'!H161&gt;0,"Validée","Rejetée"))</f>
        <v/>
      </c>
      <c r="D161" s="8" t="str">
        <f>IF(C161="","",16-COUNTIF('Données brutes'!I161:X161,"-"))</f>
        <v/>
      </c>
      <c r="E161" s="8" t="str">
        <f>IF(C161="","",COUNTIF('Données brutes'!I161:X161,"&gt;0"))</f>
        <v/>
      </c>
      <c r="F161" s="8" t="str">
        <f>IF(C161="","",COUNTIF('Données brutes'!I161:X161,0))</f>
        <v/>
      </c>
      <c r="G161" s="8" t="str">
        <f>IF(C161="","",'Données brutes'!H161)</f>
        <v/>
      </c>
    </row>
    <row r="162" spans="1:7" x14ac:dyDescent="0.2">
      <c r="A162" t="str">
        <f>IF('Données brutes'!C162="","",'Données brutes'!C162)</f>
        <v/>
      </c>
      <c r="B162" t="str">
        <f>IF('Données brutes'!B162="","",'Données brutes'!B162)</f>
        <v/>
      </c>
      <c r="C162" s="8" t="str">
        <f>IF(B162="","",IF('Données brutes'!H162&gt;0,"Validée","Rejetée"))</f>
        <v/>
      </c>
      <c r="D162" s="8" t="str">
        <f>IF(C162="","",16-COUNTIF('Données brutes'!I162:X162,"-"))</f>
        <v/>
      </c>
      <c r="E162" s="8" t="str">
        <f>IF(C162="","",COUNTIF('Données brutes'!I162:X162,"&gt;0"))</f>
        <v/>
      </c>
      <c r="F162" s="8" t="str">
        <f>IF(C162="","",COUNTIF('Données brutes'!I162:X162,0))</f>
        <v/>
      </c>
      <c r="G162" s="8" t="str">
        <f>IF(C162="","",'Données brutes'!H162)</f>
        <v/>
      </c>
    </row>
    <row r="163" spans="1:7" x14ac:dyDescent="0.2">
      <c r="A163" t="str">
        <f>IF('Données brutes'!C163="","",'Données brutes'!C163)</f>
        <v/>
      </c>
      <c r="B163" t="str">
        <f>IF('Données brutes'!B163="","",'Données brutes'!B163)</f>
        <v/>
      </c>
      <c r="C163" s="8" t="str">
        <f>IF(B163="","",IF('Données brutes'!H163&gt;0,"Validée","Rejetée"))</f>
        <v/>
      </c>
      <c r="D163" s="8" t="str">
        <f>IF(C163="","",16-COUNTIF('Données brutes'!I163:X163,"-"))</f>
        <v/>
      </c>
      <c r="E163" s="8" t="str">
        <f>IF(C163="","",COUNTIF('Données brutes'!I163:X163,"&gt;0"))</f>
        <v/>
      </c>
      <c r="F163" s="8" t="str">
        <f>IF(C163="","",COUNTIF('Données brutes'!I163:X163,0))</f>
        <v/>
      </c>
      <c r="G163" s="8" t="str">
        <f>IF(C163="","",'Données brutes'!H163)</f>
        <v/>
      </c>
    </row>
    <row r="164" spans="1:7" x14ac:dyDescent="0.2">
      <c r="A164" t="str">
        <f>IF('Données brutes'!C164="","",'Données brutes'!C164)</f>
        <v/>
      </c>
      <c r="B164" t="str">
        <f>IF('Données brutes'!B164="","",'Données brutes'!B164)</f>
        <v/>
      </c>
      <c r="C164" s="8" t="str">
        <f>IF(B164="","",IF('Données brutes'!H164&gt;0,"Validée","Rejetée"))</f>
        <v/>
      </c>
      <c r="D164" s="8" t="str">
        <f>IF(C164="","",16-COUNTIF('Données brutes'!I164:X164,"-"))</f>
        <v/>
      </c>
      <c r="E164" s="8" t="str">
        <f>IF(C164="","",COUNTIF('Données brutes'!I164:X164,"&gt;0"))</f>
        <v/>
      </c>
      <c r="F164" s="8" t="str">
        <f>IF(C164="","",COUNTIF('Données brutes'!I164:X164,0))</f>
        <v/>
      </c>
      <c r="G164" s="8" t="str">
        <f>IF(C164="","",'Données brutes'!H164)</f>
        <v/>
      </c>
    </row>
    <row r="165" spans="1:7" x14ac:dyDescent="0.2">
      <c r="A165" t="str">
        <f>IF('Données brutes'!C165="","",'Données brutes'!C165)</f>
        <v/>
      </c>
      <c r="B165" t="str">
        <f>IF('Données brutes'!B165="","",'Données brutes'!B165)</f>
        <v/>
      </c>
      <c r="C165" s="8" t="str">
        <f>IF(B165="","",IF('Données brutes'!H165&gt;0,"Validée","Rejetée"))</f>
        <v/>
      </c>
      <c r="D165" s="8" t="str">
        <f>IF(C165="","",16-COUNTIF('Données brutes'!I165:X165,"-"))</f>
        <v/>
      </c>
      <c r="E165" s="8" t="str">
        <f>IF(C165="","",COUNTIF('Données brutes'!I165:X165,"&gt;0"))</f>
        <v/>
      </c>
      <c r="F165" s="8" t="str">
        <f>IF(C165="","",COUNTIF('Données brutes'!I165:X165,0))</f>
        <v/>
      </c>
      <c r="G165" s="8" t="str">
        <f>IF(C165="","",'Données brutes'!H165)</f>
        <v/>
      </c>
    </row>
    <row r="166" spans="1:7" x14ac:dyDescent="0.2">
      <c r="A166" t="str">
        <f>IF('Données brutes'!C166="","",'Données brutes'!C166)</f>
        <v/>
      </c>
      <c r="B166" t="str">
        <f>IF('Données brutes'!B166="","",'Données brutes'!B166)</f>
        <v/>
      </c>
      <c r="C166" s="8" t="str">
        <f>IF(B166="","",IF('Données brutes'!H166&gt;0,"Validée","Rejetée"))</f>
        <v/>
      </c>
      <c r="D166" s="8" t="str">
        <f>IF(C166="","",16-COUNTIF('Données brutes'!I166:X166,"-"))</f>
        <v/>
      </c>
      <c r="E166" s="8" t="str">
        <f>IF(C166="","",COUNTIF('Données brutes'!I166:X166,"&gt;0"))</f>
        <v/>
      </c>
      <c r="F166" s="8" t="str">
        <f>IF(C166="","",COUNTIF('Données brutes'!I166:X166,0))</f>
        <v/>
      </c>
      <c r="G166" s="8" t="str">
        <f>IF(C166="","",'Données brutes'!H166)</f>
        <v/>
      </c>
    </row>
    <row r="167" spans="1:7" x14ac:dyDescent="0.2">
      <c r="A167" t="str">
        <f>IF('Données brutes'!C167="","",'Données brutes'!C167)</f>
        <v/>
      </c>
      <c r="B167" t="str">
        <f>IF('Données brutes'!B167="","",'Données brutes'!B167)</f>
        <v/>
      </c>
      <c r="C167" s="8" t="str">
        <f>IF(B167="","",IF('Données brutes'!H167&gt;0,"Validée","Rejetée"))</f>
        <v/>
      </c>
      <c r="D167" s="8" t="str">
        <f>IF(C167="","",16-COUNTIF('Données brutes'!I167:X167,"-"))</f>
        <v/>
      </c>
      <c r="E167" s="8" t="str">
        <f>IF(C167="","",COUNTIF('Données brutes'!I167:X167,"&gt;0"))</f>
        <v/>
      </c>
      <c r="F167" s="8" t="str">
        <f>IF(C167="","",COUNTIF('Données brutes'!I167:X167,0))</f>
        <v/>
      </c>
      <c r="G167" s="8" t="str">
        <f>IF(C167="","",'Données brutes'!H167)</f>
        <v/>
      </c>
    </row>
    <row r="168" spans="1:7" x14ac:dyDescent="0.2">
      <c r="A168" t="str">
        <f>IF('Données brutes'!C168="","",'Données brutes'!C168)</f>
        <v/>
      </c>
      <c r="B168" t="str">
        <f>IF('Données brutes'!B168="","",'Données brutes'!B168)</f>
        <v/>
      </c>
      <c r="C168" s="8" t="str">
        <f>IF(B168="","",IF('Données brutes'!H168&gt;0,"Validée","Rejetée"))</f>
        <v/>
      </c>
      <c r="D168" s="8" t="str">
        <f>IF(C168="","",16-COUNTIF('Données brutes'!I168:X168,"-"))</f>
        <v/>
      </c>
      <c r="E168" s="8" t="str">
        <f>IF(C168="","",COUNTIF('Données brutes'!I168:X168,"&gt;0"))</f>
        <v/>
      </c>
      <c r="F168" s="8" t="str">
        <f>IF(C168="","",COUNTIF('Données brutes'!I168:X168,0))</f>
        <v/>
      </c>
      <c r="G168" s="8" t="str">
        <f>IF(C168="","",'Données brutes'!H168)</f>
        <v/>
      </c>
    </row>
    <row r="169" spans="1:7" x14ac:dyDescent="0.2">
      <c r="A169" t="str">
        <f>IF('Données brutes'!C169="","",'Données brutes'!C169)</f>
        <v/>
      </c>
      <c r="B169" t="str">
        <f>IF('Données brutes'!B169="","",'Données brutes'!B169)</f>
        <v/>
      </c>
      <c r="C169" s="8" t="str">
        <f>IF(B169="","",IF('Données brutes'!H169&gt;0,"Validée","Rejetée"))</f>
        <v/>
      </c>
      <c r="D169" s="8" t="str">
        <f>IF(C169="","",16-COUNTIF('Données brutes'!I169:X169,"-"))</f>
        <v/>
      </c>
      <c r="E169" s="8" t="str">
        <f>IF(C169="","",COUNTIF('Données brutes'!I169:X169,"&gt;0"))</f>
        <v/>
      </c>
      <c r="F169" s="8" t="str">
        <f>IF(C169="","",COUNTIF('Données brutes'!I169:X169,0))</f>
        <v/>
      </c>
      <c r="G169" s="8" t="str">
        <f>IF(C169="","",'Données brutes'!H169)</f>
        <v/>
      </c>
    </row>
    <row r="170" spans="1:7" x14ac:dyDescent="0.2">
      <c r="A170" t="str">
        <f>IF('Données brutes'!C170="","",'Données brutes'!C170)</f>
        <v/>
      </c>
      <c r="B170" t="str">
        <f>IF('Données brutes'!B170="","",'Données brutes'!B170)</f>
        <v/>
      </c>
      <c r="C170" s="8" t="str">
        <f>IF(B170="","",IF('Données brutes'!H170&gt;0,"Validée","Rejetée"))</f>
        <v/>
      </c>
      <c r="D170" s="8" t="str">
        <f>IF(C170="","",16-COUNTIF('Données brutes'!I170:X170,"-"))</f>
        <v/>
      </c>
      <c r="E170" s="8" t="str">
        <f>IF(C170="","",COUNTIF('Données brutes'!I170:X170,"&gt;0"))</f>
        <v/>
      </c>
      <c r="F170" s="8" t="str">
        <f>IF(C170="","",COUNTIF('Données brutes'!I170:X170,0))</f>
        <v/>
      </c>
      <c r="G170" s="8" t="str">
        <f>IF(C170="","",'Données brutes'!H170)</f>
        <v/>
      </c>
    </row>
    <row r="171" spans="1:7" x14ac:dyDescent="0.2">
      <c r="A171" t="str">
        <f>IF('Données brutes'!C171="","",'Données brutes'!C171)</f>
        <v/>
      </c>
      <c r="B171" t="str">
        <f>IF('Données brutes'!B171="","",'Données brutes'!B171)</f>
        <v/>
      </c>
      <c r="C171" s="8" t="str">
        <f>IF(B171="","",IF('Données brutes'!H171&gt;0,"Validée","Rejetée"))</f>
        <v/>
      </c>
      <c r="D171" s="8" t="str">
        <f>IF(C171="","",16-COUNTIF('Données brutes'!I171:X171,"-"))</f>
        <v/>
      </c>
      <c r="E171" s="8" t="str">
        <f>IF(C171="","",COUNTIF('Données brutes'!I171:X171,"&gt;0"))</f>
        <v/>
      </c>
      <c r="F171" s="8" t="str">
        <f>IF(C171="","",COUNTIF('Données brutes'!I171:X171,0))</f>
        <v/>
      </c>
      <c r="G171" s="8" t="str">
        <f>IF(C171="","",'Données brutes'!H171)</f>
        <v/>
      </c>
    </row>
    <row r="172" spans="1:7" x14ac:dyDescent="0.2">
      <c r="A172" t="str">
        <f>IF('Données brutes'!C172="","",'Données brutes'!C172)</f>
        <v/>
      </c>
      <c r="B172" t="str">
        <f>IF('Données brutes'!B172="","",'Données brutes'!B172)</f>
        <v/>
      </c>
      <c r="C172" s="8" t="str">
        <f>IF(B172="","",IF('Données brutes'!H172&gt;0,"Validée","Rejetée"))</f>
        <v/>
      </c>
      <c r="D172" s="8" t="str">
        <f>IF(C172="","",16-COUNTIF('Données brutes'!I172:X172,"-"))</f>
        <v/>
      </c>
      <c r="E172" s="8" t="str">
        <f>IF(C172="","",COUNTIF('Données brutes'!I172:X172,"&gt;0"))</f>
        <v/>
      </c>
      <c r="F172" s="8" t="str">
        <f>IF(C172="","",COUNTIF('Données brutes'!I172:X172,0))</f>
        <v/>
      </c>
      <c r="G172" s="8" t="str">
        <f>IF(C172="","",'Données brutes'!H172)</f>
        <v/>
      </c>
    </row>
    <row r="173" spans="1:7" x14ac:dyDescent="0.2">
      <c r="A173" t="str">
        <f>IF('Données brutes'!C173="","",'Données brutes'!C173)</f>
        <v/>
      </c>
      <c r="B173" t="str">
        <f>IF('Données brutes'!B173="","",'Données brutes'!B173)</f>
        <v/>
      </c>
      <c r="C173" s="8" t="str">
        <f>IF(B173="","",IF('Données brutes'!H173&gt;0,"Validée","Rejetée"))</f>
        <v/>
      </c>
      <c r="D173" s="8" t="str">
        <f>IF(C173="","",16-COUNTIF('Données brutes'!I173:X173,"-"))</f>
        <v/>
      </c>
      <c r="E173" s="8" t="str">
        <f>IF(C173="","",COUNTIF('Données brutes'!I173:X173,"&gt;0"))</f>
        <v/>
      </c>
      <c r="F173" s="8" t="str">
        <f>IF(C173="","",COUNTIF('Données brutes'!I173:X173,0))</f>
        <v/>
      </c>
      <c r="G173" s="8" t="str">
        <f>IF(C173="","",'Données brutes'!H173)</f>
        <v/>
      </c>
    </row>
    <row r="174" spans="1:7" x14ac:dyDescent="0.2">
      <c r="A174" t="str">
        <f>IF('Données brutes'!C174="","",'Données brutes'!C174)</f>
        <v/>
      </c>
      <c r="B174" t="str">
        <f>IF('Données brutes'!B174="","",'Données brutes'!B174)</f>
        <v/>
      </c>
      <c r="C174" s="8" t="str">
        <f>IF(B174="","",IF('Données brutes'!H174&gt;0,"Validée","Rejetée"))</f>
        <v/>
      </c>
      <c r="D174" s="8" t="str">
        <f>IF(C174="","",16-COUNTIF('Données brutes'!I174:X174,"-"))</f>
        <v/>
      </c>
      <c r="E174" s="8" t="str">
        <f>IF(C174="","",COUNTIF('Données brutes'!I174:X174,"&gt;0"))</f>
        <v/>
      </c>
      <c r="F174" s="8" t="str">
        <f>IF(C174="","",COUNTIF('Données brutes'!I174:X174,0))</f>
        <v/>
      </c>
      <c r="G174" s="8" t="str">
        <f>IF(C174="","",'Données brutes'!H174)</f>
        <v/>
      </c>
    </row>
    <row r="175" spans="1:7" x14ac:dyDescent="0.2">
      <c r="A175" t="str">
        <f>IF('Données brutes'!C175="","",'Données brutes'!C175)</f>
        <v/>
      </c>
      <c r="B175" t="str">
        <f>IF('Données brutes'!B175="","",'Données brutes'!B175)</f>
        <v/>
      </c>
      <c r="C175" s="8" t="str">
        <f>IF(B175="","",IF('Données brutes'!H175&gt;0,"Validée","Rejetée"))</f>
        <v/>
      </c>
      <c r="D175" s="8" t="str">
        <f>IF(C175="","",16-COUNTIF('Données brutes'!I175:X175,"-"))</f>
        <v/>
      </c>
      <c r="E175" s="8" t="str">
        <f>IF(C175="","",COUNTIF('Données brutes'!I175:X175,"&gt;0"))</f>
        <v/>
      </c>
      <c r="F175" s="8" t="str">
        <f>IF(C175="","",COUNTIF('Données brutes'!I175:X175,0))</f>
        <v/>
      </c>
      <c r="G175" s="8" t="str">
        <f>IF(C175="","",'Données brutes'!H175)</f>
        <v/>
      </c>
    </row>
    <row r="176" spans="1:7" x14ac:dyDescent="0.2">
      <c r="A176" t="str">
        <f>IF('Données brutes'!C176="","",'Données brutes'!C176)</f>
        <v/>
      </c>
      <c r="B176" t="str">
        <f>IF('Données brutes'!B176="","",'Données brutes'!B176)</f>
        <v/>
      </c>
      <c r="C176" s="8" t="str">
        <f>IF(B176="","",IF('Données brutes'!H176&gt;0,"Validée","Rejetée"))</f>
        <v/>
      </c>
      <c r="D176" s="8" t="str">
        <f>IF(C176="","",16-COUNTIF('Données brutes'!I176:X176,"-"))</f>
        <v/>
      </c>
      <c r="E176" s="8" t="str">
        <f>IF(C176="","",COUNTIF('Données brutes'!I176:X176,"&gt;0"))</f>
        <v/>
      </c>
      <c r="F176" s="8" t="str">
        <f>IF(C176="","",COUNTIF('Données brutes'!I176:X176,0))</f>
        <v/>
      </c>
      <c r="G176" s="8" t="str">
        <f>IF(C176="","",'Données brutes'!H176)</f>
        <v/>
      </c>
    </row>
    <row r="177" spans="1:7" x14ac:dyDescent="0.2">
      <c r="A177" t="str">
        <f>IF('Données brutes'!C177="","",'Données brutes'!C177)</f>
        <v/>
      </c>
      <c r="B177" t="str">
        <f>IF('Données brutes'!B177="","",'Données brutes'!B177)</f>
        <v/>
      </c>
      <c r="C177" s="8" t="str">
        <f>IF(B177="","",IF('Données brutes'!H177&gt;0,"Validée","Rejetée"))</f>
        <v/>
      </c>
      <c r="D177" s="8" t="str">
        <f>IF(C177="","",16-COUNTIF('Données brutes'!I177:X177,"-"))</f>
        <v/>
      </c>
      <c r="E177" s="8" t="str">
        <f>IF(C177="","",COUNTIF('Données brutes'!I177:X177,"&gt;0"))</f>
        <v/>
      </c>
      <c r="F177" s="8" t="str">
        <f>IF(C177="","",COUNTIF('Données brutes'!I177:X177,0))</f>
        <v/>
      </c>
      <c r="G177" s="8" t="str">
        <f>IF(C177="","",'Données brutes'!H177)</f>
        <v/>
      </c>
    </row>
    <row r="178" spans="1:7" x14ac:dyDescent="0.2">
      <c r="A178" t="str">
        <f>IF('Données brutes'!C178="","",'Données brutes'!C178)</f>
        <v/>
      </c>
      <c r="B178" t="str">
        <f>IF('Données brutes'!B178="","",'Données brutes'!B178)</f>
        <v/>
      </c>
      <c r="C178" s="8" t="str">
        <f>IF(B178="","",IF('Données brutes'!H178&gt;0,"Validée","Rejetée"))</f>
        <v/>
      </c>
      <c r="D178" s="8" t="str">
        <f>IF(C178="","",16-COUNTIF('Données brutes'!I178:X178,"-"))</f>
        <v/>
      </c>
      <c r="E178" s="8" t="str">
        <f>IF(C178="","",COUNTIF('Données brutes'!I178:X178,"&gt;0"))</f>
        <v/>
      </c>
      <c r="F178" s="8" t="str">
        <f>IF(C178="","",COUNTIF('Données brutes'!I178:X178,0))</f>
        <v/>
      </c>
      <c r="G178" s="8" t="str">
        <f>IF(C178="","",'Données brutes'!H178)</f>
        <v/>
      </c>
    </row>
    <row r="179" spans="1:7" x14ac:dyDescent="0.2">
      <c r="A179" t="str">
        <f>IF('Données brutes'!C179="","",'Données brutes'!C179)</f>
        <v/>
      </c>
      <c r="B179" t="str">
        <f>IF('Données brutes'!B179="","",'Données brutes'!B179)</f>
        <v/>
      </c>
      <c r="C179" s="8" t="str">
        <f>IF(B179="","",IF('Données brutes'!H179&gt;0,"Validée","Rejetée"))</f>
        <v/>
      </c>
      <c r="D179" s="8" t="str">
        <f>IF(C179="","",16-COUNTIF('Données brutes'!I179:X179,"-"))</f>
        <v/>
      </c>
      <c r="E179" s="8" t="str">
        <f>IF(C179="","",COUNTIF('Données brutes'!I179:X179,"&gt;0"))</f>
        <v/>
      </c>
      <c r="F179" s="8" t="str">
        <f>IF(C179="","",COUNTIF('Données brutes'!I179:X179,0))</f>
        <v/>
      </c>
      <c r="G179" s="8" t="str">
        <f>IF(C179="","",'Données brutes'!H179)</f>
        <v/>
      </c>
    </row>
    <row r="180" spans="1:7" x14ac:dyDescent="0.2">
      <c r="A180" t="str">
        <f>IF('Données brutes'!C180="","",'Données brutes'!C180)</f>
        <v/>
      </c>
      <c r="B180" t="str">
        <f>IF('Données brutes'!B180="","",'Données brutes'!B180)</f>
        <v/>
      </c>
      <c r="C180" s="8" t="str">
        <f>IF(B180="","",IF('Données brutes'!H180&gt;0,"Validée","Rejetée"))</f>
        <v/>
      </c>
      <c r="D180" s="8" t="str">
        <f>IF(C180="","",16-COUNTIF('Données brutes'!I180:X180,"-"))</f>
        <v/>
      </c>
      <c r="E180" s="8" t="str">
        <f>IF(C180="","",COUNTIF('Données brutes'!I180:X180,"&gt;0"))</f>
        <v/>
      </c>
      <c r="F180" s="8" t="str">
        <f>IF(C180="","",COUNTIF('Données brutes'!I180:X180,0))</f>
        <v/>
      </c>
      <c r="G180" s="8" t="str">
        <f>IF(C180="","",'Données brutes'!H180)</f>
        <v/>
      </c>
    </row>
    <row r="181" spans="1:7" x14ac:dyDescent="0.2">
      <c r="A181" t="str">
        <f>IF('Données brutes'!C181="","",'Données brutes'!C181)</f>
        <v/>
      </c>
      <c r="B181" t="str">
        <f>IF('Données brutes'!B181="","",'Données brutes'!B181)</f>
        <v/>
      </c>
      <c r="C181" s="8" t="str">
        <f>IF(B181="","",IF('Données brutes'!H181&gt;0,"Validée","Rejetée"))</f>
        <v/>
      </c>
      <c r="D181" s="8" t="str">
        <f>IF(C181="","",16-COUNTIF('Données brutes'!I181:X181,"-"))</f>
        <v/>
      </c>
      <c r="E181" s="8" t="str">
        <f>IF(C181="","",COUNTIF('Données brutes'!I181:X181,"&gt;0"))</f>
        <v/>
      </c>
      <c r="F181" s="8" t="str">
        <f>IF(C181="","",COUNTIF('Données brutes'!I181:X181,0))</f>
        <v/>
      </c>
      <c r="G181" s="8" t="str">
        <f>IF(C181="","",'Données brutes'!H181)</f>
        <v/>
      </c>
    </row>
    <row r="182" spans="1:7" x14ac:dyDescent="0.2">
      <c r="A182" t="str">
        <f>IF('Données brutes'!C182="","",'Données brutes'!C182)</f>
        <v/>
      </c>
      <c r="B182" t="str">
        <f>IF('Données brutes'!B182="","",'Données brutes'!B182)</f>
        <v/>
      </c>
      <c r="C182" s="8" t="str">
        <f>IF(B182="","",IF('Données brutes'!H182&gt;0,"Validée","Rejetée"))</f>
        <v/>
      </c>
      <c r="D182" s="8" t="str">
        <f>IF(C182="","",16-COUNTIF('Données brutes'!I182:X182,"-"))</f>
        <v/>
      </c>
      <c r="E182" s="8" t="str">
        <f>IF(C182="","",COUNTIF('Données brutes'!I182:X182,"&gt;0"))</f>
        <v/>
      </c>
      <c r="F182" s="8" t="str">
        <f>IF(C182="","",COUNTIF('Données brutes'!I182:X182,0))</f>
        <v/>
      </c>
      <c r="G182" s="8" t="str">
        <f>IF(C182="","",'Données brutes'!H182)</f>
        <v/>
      </c>
    </row>
    <row r="183" spans="1:7" x14ac:dyDescent="0.2">
      <c r="A183" t="str">
        <f>IF('Données brutes'!C183="","",'Données brutes'!C183)</f>
        <v/>
      </c>
      <c r="B183" t="str">
        <f>IF('Données brutes'!B183="","",'Données brutes'!B183)</f>
        <v/>
      </c>
      <c r="C183" s="8" t="str">
        <f>IF(B183="","",IF('Données brutes'!H183&gt;0,"Validée","Rejetée"))</f>
        <v/>
      </c>
      <c r="D183" s="8" t="str">
        <f>IF(C183="","",16-COUNTIF('Données brutes'!I183:X183,"-"))</f>
        <v/>
      </c>
      <c r="E183" s="8" t="str">
        <f>IF(C183="","",COUNTIF('Données brutes'!I183:X183,"&gt;0"))</f>
        <v/>
      </c>
      <c r="F183" s="8" t="str">
        <f>IF(C183="","",COUNTIF('Données brutes'!I183:X183,0))</f>
        <v/>
      </c>
      <c r="G183" s="8" t="str">
        <f>IF(C183="","",'Données brutes'!H183)</f>
        <v/>
      </c>
    </row>
    <row r="184" spans="1:7" x14ac:dyDescent="0.2">
      <c r="A184" t="str">
        <f>IF('Données brutes'!C184="","",'Données brutes'!C184)</f>
        <v/>
      </c>
      <c r="B184" t="str">
        <f>IF('Données brutes'!B184="","",'Données brutes'!B184)</f>
        <v/>
      </c>
      <c r="C184" s="8" t="str">
        <f>IF(B184="","",IF('Données brutes'!H184&gt;0,"Validée","Rejetée"))</f>
        <v/>
      </c>
      <c r="D184" s="8" t="str">
        <f>IF(C184="","",16-COUNTIF('Données brutes'!I184:X184,"-"))</f>
        <v/>
      </c>
      <c r="E184" s="8" t="str">
        <f>IF(C184="","",COUNTIF('Données brutes'!I184:X184,"&gt;0"))</f>
        <v/>
      </c>
      <c r="F184" s="8" t="str">
        <f>IF(C184="","",COUNTIF('Données brutes'!I184:X184,0))</f>
        <v/>
      </c>
      <c r="G184" s="8" t="str">
        <f>IF(C184="","",'Données brutes'!H184)</f>
        <v/>
      </c>
    </row>
    <row r="185" spans="1:7" x14ac:dyDescent="0.2">
      <c r="A185" t="str">
        <f>IF('Données brutes'!C185="","",'Données brutes'!C185)</f>
        <v/>
      </c>
      <c r="B185" t="str">
        <f>IF('Données brutes'!B185="","",'Données brutes'!B185)</f>
        <v/>
      </c>
      <c r="C185" s="8" t="str">
        <f>IF(B185="","",IF('Données brutes'!H185&gt;0,"Validée","Rejetée"))</f>
        <v/>
      </c>
      <c r="D185" s="8" t="str">
        <f>IF(C185="","",16-COUNTIF('Données brutes'!I185:X185,"-"))</f>
        <v/>
      </c>
      <c r="E185" s="8" t="str">
        <f>IF(C185="","",COUNTIF('Données brutes'!I185:X185,"&gt;0"))</f>
        <v/>
      </c>
      <c r="F185" s="8" t="str">
        <f>IF(C185="","",COUNTIF('Données brutes'!I185:X185,0))</f>
        <v/>
      </c>
      <c r="G185" s="8" t="str">
        <f>IF(C185="","",'Données brutes'!H185)</f>
        <v/>
      </c>
    </row>
    <row r="186" spans="1:7" x14ac:dyDescent="0.2">
      <c r="A186" t="str">
        <f>IF('Données brutes'!C186="","",'Données brutes'!C186)</f>
        <v/>
      </c>
      <c r="B186" t="str">
        <f>IF('Données brutes'!B186="","",'Données brutes'!B186)</f>
        <v/>
      </c>
      <c r="C186" s="8" t="str">
        <f>IF(B186="","",IF('Données brutes'!H186&gt;0,"Validée","Rejetée"))</f>
        <v/>
      </c>
      <c r="D186" s="8" t="str">
        <f>IF(C186="","",16-COUNTIF('Données brutes'!I186:X186,"-"))</f>
        <v/>
      </c>
      <c r="E186" s="8" t="str">
        <f>IF(C186="","",COUNTIF('Données brutes'!I186:X186,"&gt;0"))</f>
        <v/>
      </c>
      <c r="F186" s="8" t="str">
        <f>IF(C186="","",COUNTIF('Données brutes'!I186:X186,0))</f>
        <v/>
      </c>
      <c r="G186" s="8" t="str">
        <f>IF(C186="","",'Données brutes'!H186)</f>
        <v/>
      </c>
    </row>
    <row r="187" spans="1:7" x14ac:dyDescent="0.2">
      <c r="A187" t="str">
        <f>IF('Données brutes'!C187="","",'Données brutes'!C187)</f>
        <v/>
      </c>
      <c r="B187" t="str">
        <f>IF('Données brutes'!B187="","",'Données brutes'!B187)</f>
        <v/>
      </c>
      <c r="C187" s="8" t="str">
        <f>IF(B187="","",IF('Données brutes'!H187&gt;0,"Validée","Rejetée"))</f>
        <v/>
      </c>
      <c r="D187" s="8" t="str">
        <f>IF(C187="","",16-COUNTIF('Données brutes'!I187:X187,"-"))</f>
        <v/>
      </c>
      <c r="E187" s="8" t="str">
        <f>IF(C187="","",COUNTIF('Données brutes'!I187:X187,"&gt;0"))</f>
        <v/>
      </c>
      <c r="F187" s="8" t="str">
        <f>IF(C187="","",COUNTIF('Données brutes'!I187:X187,0))</f>
        <v/>
      </c>
      <c r="G187" s="8" t="str">
        <f>IF(C187="","",'Données brutes'!H187)</f>
        <v/>
      </c>
    </row>
    <row r="188" spans="1:7" x14ac:dyDescent="0.2">
      <c r="A188" t="str">
        <f>IF('Données brutes'!C188="","",'Données brutes'!C188)</f>
        <v/>
      </c>
      <c r="B188" t="str">
        <f>IF('Données brutes'!B188="","",'Données brutes'!B188)</f>
        <v/>
      </c>
      <c r="C188" s="8" t="str">
        <f>IF(B188="","",IF('Données brutes'!H188&gt;0,"Validée","Rejetée"))</f>
        <v/>
      </c>
      <c r="D188" s="8" t="str">
        <f>IF(C188="","",16-COUNTIF('Données brutes'!I188:X188,"-"))</f>
        <v/>
      </c>
      <c r="E188" s="8" t="str">
        <f>IF(C188="","",COUNTIF('Données brutes'!I188:X188,"&gt;0"))</f>
        <v/>
      </c>
      <c r="F188" s="8" t="str">
        <f>IF(C188="","",COUNTIF('Données brutes'!I188:X188,0))</f>
        <v/>
      </c>
      <c r="G188" s="8" t="str">
        <f>IF(C188="","",'Données brutes'!H188)</f>
        <v/>
      </c>
    </row>
    <row r="189" spans="1:7" x14ac:dyDescent="0.2">
      <c r="A189" t="str">
        <f>IF('Données brutes'!C189="","",'Données brutes'!C189)</f>
        <v/>
      </c>
      <c r="B189" t="str">
        <f>IF('Données brutes'!B189="","",'Données brutes'!B189)</f>
        <v/>
      </c>
      <c r="C189" s="8" t="str">
        <f>IF(B189="","",IF('Données brutes'!H189&gt;0,"Validée","Rejetée"))</f>
        <v/>
      </c>
      <c r="D189" s="8" t="str">
        <f>IF(C189="","",16-COUNTIF('Données brutes'!I189:X189,"-"))</f>
        <v/>
      </c>
      <c r="E189" s="8" t="str">
        <f>IF(C189="","",COUNTIF('Données brutes'!I189:X189,"&gt;0"))</f>
        <v/>
      </c>
      <c r="F189" s="8" t="str">
        <f>IF(C189="","",COUNTIF('Données brutes'!I189:X189,0))</f>
        <v/>
      </c>
      <c r="G189" s="8" t="str">
        <f>IF(C189="","",'Données brutes'!H189)</f>
        <v/>
      </c>
    </row>
    <row r="190" spans="1:7" x14ac:dyDescent="0.2">
      <c r="A190" t="str">
        <f>IF('Données brutes'!C190="","",'Données brutes'!C190)</f>
        <v/>
      </c>
      <c r="B190" t="str">
        <f>IF('Données brutes'!B190="","",'Données brutes'!B190)</f>
        <v/>
      </c>
      <c r="C190" s="8" t="str">
        <f>IF(B190="","",IF('Données brutes'!H190&gt;0,"Validée","Rejetée"))</f>
        <v/>
      </c>
      <c r="D190" s="8" t="str">
        <f>IF(C190="","",16-COUNTIF('Données brutes'!I190:X190,"-"))</f>
        <v/>
      </c>
      <c r="E190" s="8" t="str">
        <f>IF(C190="","",COUNTIF('Données brutes'!I190:X190,"&gt;0"))</f>
        <v/>
      </c>
      <c r="F190" s="8" t="str">
        <f>IF(C190="","",COUNTIF('Données brutes'!I190:X190,0))</f>
        <v/>
      </c>
      <c r="G190" s="8" t="str">
        <f>IF(C190="","",'Données brutes'!H190)</f>
        <v/>
      </c>
    </row>
    <row r="191" spans="1:7" x14ac:dyDescent="0.2">
      <c r="A191" t="str">
        <f>IF('Données brutes'!C191="","",'Données brutes'!C191)</f>
        <v/>
      </c>
      <c r="B191" t="str">
        <f>IF('Données brutes'!B191="","",'Données brutes'!B191)</f>
        <v/>
      </c>
      <c r="C191" s="8" t="str">
        <f>IF(B191="","",IF('Données brutes'!H191&gt;0,"Validée","Rejetée"))</f>
        <v/>
      </c>
      <c r="D191" s="8" t="str">
        <f>IF(C191="","",16-COUNTIF('Données brutes'!I191:X191,"-"))</f>
        <v/>
      </c>
      <c r="E191" s="8" t="str">
        <f>IF(C191="","",COUNTIF('Données brutes'!I191:X191,"&gt;0"))</f>
        <v/>
      </c>
      <c r="F191" s="8" t="str">
        <f>IF(C191="","",COUNTIF('Données brutes'!I191:X191,0))</f>
        <v/>
      </c>
      <c r="G191" s="8" t="str">
        <f>IF(C191="","",'Données brutes'!H191)</f>
        <v/>
      </c>
    </row>
    <row r="192" spans="1:7" x14ac:dyDescent="0.2">
      <c r="A192" t="str">
        <f>IF('Données brutes'!C192="","",'Données brutes'!C192)</f>
        <v/>
      </c>
      <c r="B192" t="str">
        <f>IF('Données brutes'!B192="","",'Données brutes'!B192)</f>
        <v/>
      </c>
      <c r="C192" s="8" t="str">
        <f>IF(B192="","",IF('Données brutes'!H192&gt;0,"Validée","Rejetée"))</f>
        <v/>
      </c>
      <c r="D192" s="8" t="str">
        <f>IF(C192="","",16-COUNTIF('Données brutes'!I192:X192,"-"))</f>
        <v/>
      </c>
      <c r="E192" s="8" t="str">
        <f>IF(C192="","",COUNTIF('Données brutes'!I192:X192,"&gt;0"))</f>
        <v/>
      </c>
      <c r="F192" s="8" t="str">
        <f>IF(C192="","",COUNTIF('Données brutes'!I192:X192,0))</f>
        <v/>
      </c>
      <c r="G192" s="8" t="str">
        <f>IF(C192="","",'Données brutes'!H192)</f>
        <v/>
      </c>
    </row>
    <row r="193" spans="1:7" x14ac:dyDescent="0.2">
      <c r="A193" t="str">
        <f>IF('Données brutes'!C193="","",'Données brutes'!C193)</f>
        <v/>
      </c>
      <c r="B193" t="str">
        <f>IF('Données brutes'!B193="","",'Données brutes'!B193)</f>
        <v/>
      </c>
      <c r="C193" s="8" t="str">
        <f>IF(B193="","",IF('Données brutes'!H193&gt;0,"Validée","Rejetée"))</f>
        <v/>
      </c>
      <c r="D193" s="8" t="str">
        <f>IF(C193="","",16-COUNTIF('Données brutes'!I193:X193,"-"))</f>
        <v/>
      </c>
      <c r="E193" s="8" t="str">
        <f>IF(C193="","",COUNTIF('Données brutes'!I193:X193,"&gt;0"))</f>
        <v/>
      </c>
      <c r="F193" s="8" t="str">
        <f>IF(C193="","",COUNTIF('Données brutes'!I193:X193,0))</f>
        <v/>
      </c>
      <c r="G193" s="8" t="str">
        <f>IF(C193="","",'Données brutes'!H193)</f>
        <v/>
      </c>
    </row>
    <row r="194" spans="1:7" x14ac:dyDescent="0.2">
      <c r="A194" t="str">
        <f>IF('Données brutes'!C194="","",'Données brutes'!C194)</f>
        <v/>
      </c>
      <c r="B194" t="str">
        <f>IF('Données brutes'!B194="","",'Données brutes'!B194)</f>
        <v/>
      </c>
      <c r="C194" s="8" t="str">
        <f>IF(B194="","",IF('Données brutes'!H194&gt;0,"Validée","Rejetée"))</f>
        <v/>
      </c>
      <c r="D194" s="8" t="str">
        <f>IF(C194="","",16-COUNTIF('Données brutes'!I194:X194,"-"))</f>
        <v/>
      </c>
      <c r="E194" s="8" t="str">
        <f>IF(C194="","",COUNTIF('Données brutes'!I194:X194,"&gt;0"))</f>
        <v/>
      </c>
      <c r="F194" s="8" t="str">
        <f>IF(C194="","",COUNTIF('Données brutes'!I194:X194,0))</f>
        <v/>
      </c>
      <c r="G194" s="8" t="str">
        <f>IF(C194="","",'Données brutes'!H194)</f>
        <v/>
      </c>
    </row>
    <row r="195" spans="1:7" x14ac:dyDescent="0.2">
      <c r="A195" t="str">
        <f>IF('Données brutes'!C195="","",'Données brutes'!C195)</f>
        <v/>
      </c>
      <c r="B195" t="str">
        <f>IF('Données brutes'!B195="","",'Données brutes'!B195)</f>
        <v/>
      </c>
      <c r="C195" s="8" t="str">
        <f>IF(B195="","",IF('Données brutes'!H195&gt;0,"Validée","Rejetée"))</f>
        <v/>
      </c>
      <c r="D195" s="8" t="str">
        <f>IF(C195="","",16-COUNTIF('Données brutes'!I195:X195,"-"))</f>
        <v/>
      </c>
      <c r="E195" s="8" t="str">
        <f>IF(C195="","",COUNTIF('Données brutes'!I195:X195,"&gt;0"))</f>
        <v/>
      </c>
      <c r="F195" s="8" t="str">
        <f>IF(C195="","",COUNTIF('Données brutes'!I195:X195,0))</f>
        <v/>
      </c>
      <c r="G195" s="8" t="str">
        <f>IF(C195="","",'Données brutes'!H195)</f>
        <v/>
      </c>
    </row>
    <row r="196" spans="1:7" x14ac:dyDescent="0.2">
      <c r="A196" t="str">
        <f>IF('Données brutes'!C196="","",'Données brutes'!C196)</f>
        <v/>
      </c>
      <c r="B196" t="str">
        <f>IF('Données brutes'!B196="","",'Données brutes'!B196)</f>
        <v/>
      </c>
      <c r="C196" s="8" t="str">
        <f>IF(B196="","",IF('Données brutes'!H196&gt;0,"Validée","Rejetée"))</f>
        <v/>
      </c>
      <c r="D196" s="8" t="str">
        <f>IF(C196="","",16-COUNTIF('Données brutes'!I196:X196,"-"))</f>
        <v/>
      </c>
      <c r="E196" s="8" t="str">
        <f>IF(C196="","",COUNTIF('Données brutes'!I196:X196,"&gt;0"))</f>
        <v/>
      </c>
      <c r="F196" s="8" t="str">
        <f>IF(C196="","",COUNTIF('Données brutes'!I196:X196,0))</f>
        <v/>
      </c>
      <c r="G196" s="8" t="str">
        <f>IF(C196="","",'Données brutes'!H196)</f>
        <v/>
      </c>
    </row>
    <row r="197" spans="1:7" x14ac:dyDescent="0.2">
      <c r="A197" t="str">
        <f>IF('Données brutes'!C197="","",'Données brutes'!C197)</f>
        <v/>
      </c>
      <c r="B197" t="str">
        <f>IF('Données brutes'!B197="","",'Données brutes'!B197)</f>
        <v/>
      </c>
      <c r="C197" s="8" t="str">
        <f>IF(B197="","",IF('Données brutes'!H197&gt;0,"Validée","Rejetée"))</f>
        <v/>
      </c>
      <c r="D197" s="8" t="str">
        <f>IF(C197="","",16-COUNTIF('Données brutes'!I197:X197,"-"))</f>
        <v/>
      </c>
      <c r="E197" s="8" t="str">
        <f>IF(C197="","",COUNTIF('Données brutes'!I197:X197,"&gt;0"))</f>
        <v/>
      </c>
      <c r="F197" s="8" t="str">
        <f>IF(C197="","",COUNTIF('Données brutes'!I197:X197,0))</f>
        <v/>
      </c>
      <c r="G197" s="8" t="str">
        <f>IF(C197="","",'Données brutes'!H197)</f>
        <v/>
      </c>
    </row>
    <row r="198" spans="1:7" x14ac:dyDescent="0.2">
      <c r="A198" t="str">
        <f>IF('Données brutes'!C198="","",'Données brutes'!C198)</f>
        <v/>
      </c>
      <c r="B198" t="str">
        <f>IF('Données brutes'!B198="","",'Données brutes'!B198)</f>
        <v/>
      </c>
      <c r="C198" s="8" t="str">
        <f>IF(B198="","",IF('Données brutes'!H198&gt;0,"Validée","Rejetée"))</f>
        <v/>
      </c>
      <c r="D198" s="8" t="str">
        <f>IF(C198="","",16-COUNTIF('Données brutes'!I198:X198,"-"))</f>
        <v/>
      </c>
      <c r="E198" s="8" t="str">
        <f>IF(C198="","",COUNTIF('Données brutes'!I198:X198,"&gt;0"))</f>
        <v/>
      </c>
      <c r="F198" s="8" t="str">
        <f>IF(C198="","",COUNTIF('Données brutes'!I198:X198,0))</f>
        <v/>
      </c>
      <c r="G198" s="8" t="str">
        <f>IF(C198="","",'Données brutes'!H198)</f>
        <v/>
      </c>
    </row>
    <row r="199" spans="1:7" x14ac:dyDescent="0.2">
      <c r="A199" t="str">
        <f>IF('Données brutes'!C199="","",'Données brutes'!C199)</f>
        <v/>
      </c>
      <c r="B199" t="str">
        <f>IF('Données brutes'!B199="","",'Données brutes'!B199)</f>
        <v/>
      </c>
      <c r="C199" s="8" t="str">
        <f>IF(B199="","",IF('Données brutes'!H199&gt;0,"Validée","Rejetée"))</f>
        <v/>
      </c>
      <c r="D199" s="8" t="str">
        <f>IF(C199="","",16-COUNTIF('Données brutes'!I199:X199,"-"))</f>
        <v/>
      </c>
      <c r="E199" s="8" t="str">
        <f>IF(C199="","",COUNTIF('Données brutes'!I199:X199,"&gt;0"))</f>
        <v/>
      </c>
      <c r="F199" s="8" t="str">
        <f>IF(C199="","",COUNTIF('Données brutes'!I199:X199,0))</f>
        <v/>
      </c>
      <c r="G199" s="8" t="str">
        <f>IF(C199="","",'Données brutes'!H199)</f>
        <v/>
      </c>
    </row>
    <row r="200" spans="1:7" x14ac:dyDescent="0.2">
      <c r="A200" t="str">
        <f>IF('Données brutes'!C200="","",'Données brutes'!C200)</f>
        <v/>
      </c>
      <c r="B200" t="str">
        <f>IF('Données brutes'!B200="","",'Données brutes'!B200)</f>
        <v/>
      </c>
      <c r="C200" s="8" t="str">
        <f>IF(B200="","",IF('Données brutes'!H200&gt;0,"Validée","Rejetée"))</f>
        <v/>
      </c>
      <c r="D200" s="8" t="str">
        <f>IF(C200="","",16-COUNTIF('Données brutes'!I200:X200,"-"))</f>
        <v/>
      </c>
      <c r="E200" s="8" t="str">
        <f>IF(C200="","",COUNTIF('Données brutes'!I200:X200,"&gt;0"))</f>
        <v/>
      </c>
      <c r="F200" s="8" t="str">
        <f>IF(C200="","",COUNTIF('Données brutes'!I200:X200,0))</f>
        <v/>
      </c>
      <c r="G200" s="8" t="str">
        <f>IF(C200="","",'Données brutes'!H200)</f>
        <v/>
      </c>
    </row>
    <row r="201" spans="1:7" x14ac:dyDescent="0.2">
      <c r="A201" t="str">
        <f>IF('Données brutes'!C201="","",'Données brutes'!C201)</f>
        <v/>
      </c>
      <c r="B201" t="str">
        <f>IF('Données brutes'!B201="","",'Données brutes'!B201)</f>
        <v/>
      </c>
      <c r="C201" s="8" t="str">
        <f>IF(B201="","",IF('Données brutes'!H201&gt;0,"Validée","Rejetée"))</f>
        <v/>
      </c>
      <c r="D201" s="8" t="str">
        <f>IF(C201="","",16-COUNTIF('Données brutes'!I201:X201,"-"))</f>
        <v/>
      </c>
      <c r="E201" s="8" t="str">
        <f>IF(C201="","",COUNTIF('Données brutes'!I201:X201,"&gt;0"))</f>
        <v/>
      </c>
      <c r="F201" s="8" t="str">
        <f>IF(C201="","",COUNTIF('Données brutes'!I201:X201,0))</f>
        <v/>
      </c>
      <c r="G201" s="8" t="str">
        <f>IF(C201="","",'Données brutes'!H201)</f>
        <v/>
      </c>
    </row>
    <row r="202" spans="1:7" x14ac:dyDescent="0.2">
      <c r="A202" t="str">
        <f>IF('Données brutes'!C202="","",'Données brutes'!C202)</f>
        <v/>
      </c>
      <c r="B202" t="str">
        <f>IF('Données brutes'!B202="","",'Données brutes'!B202)</f>
        <v/>
      </c>
      <c r="C202" s="8" t="str">
        <f>IF(B202="","",IF('Données brutes'!H202&gt;0,"Validée","Rejetée"))</f>
        <v/>
      </c>
      <c r="D202" s="8" t="str">
        <f>IF(C202="","",16-COUNTIF('Données brutes'!I202:X202,"-"))</f>
        <v/>
      </c>
      <c r="E202" s="8" t="str">
        <f>IF(C202="","",COUNTIF('Données brutes'!I202:X202,"&gt;0"))</f>
        <v/>
      </c>
      <c r="F202" s="8" t="str">
        <f>IF(C202="","",COUNTIF('Données brutes'!I202:X202,0))</f>
        <v/>
      </c>
      <c r="G202" s="8" t="str">
        <f>IF(C202="","",'Données brutes'!H202)</f>
        <v/>
      </c>
    </row>
    <row r="203" spans="1:7" x14ac:dyDescent="0.2">
      <c r="A203" t="str">
        <f>IF('Données brutes'!C203="","",'Données brutes'!C203)</f>
        <v/>
      </c>
      <c r="B203" t="str">
        <f>IF('Données brutes'!B203="","",'Données brutes'!B203)</f>
        <v/>
      </c>
      <c r="C203" s="8" t="str">
        <f>IF(B203="","",IF('Données brutes'!H203&gt;0,"Validée","Rejetée"))</f>
        <v/>
      </c>
      <c r="D203" s="8" t="str">
        <f>IF(C203="","",16-COUNTIF('Données brutes'!I203:X203,"-"))</f>
        <v/>
      </c>
      <c r="E203" s="8" t="str">
        <f>IF(C203="","",COUNTIF('Données brutes'!I203:X203,"&gt;0"))</f>
        <v/>
      </c>
      <c r="F203" s="8" t="str">
        <f>IF(C203="","",COUNTIF('Données brutes'!I203:X203,0))</f>
        <v/>
      </c>
      <c r="G203" s="8" t="str">
        <f>IF(C203="","",'Données brutes'!H203)</f>
        <v/>
      </c>
    </row>
    <row r="204" spans="1:7" x14ac:dyDescent="0.2">
      <c r="A204" t="str">
        <f>IF('Données brutes'!C204="","",'Données brutes'!C204)</f>
        <v/>
      </c>
      <c r="B204" t="str">
        <f>IF('Données brutes'!B204="","",'Données brutes'!B204)</f>
        <v/>
      </c>
      <c r="C204" s="8" t="str">
        <f>IF(B204="","",IF('Données brutes'!H204&gt;0,"Validée","Rejetée"))</f>
        <v/>
      </c>
      <c r="D204" s="8" t="str">
        <f>IF(C204="","",16-COUNTIF('Données brutes'!I204:X204,"-"))</f>
        <v/>
      </c>
      <c r="E204" s="8" t="str">
        <f>IF(C204="","",COUNTIF('Données brutes'!I204:X204,"&gt;0"))</f>
        <v/>
      </c>
      <c r="F204" s="8" t="str">
        <f>IF(C204="","",COUNTIF('Données brutes'!I204:X204,0))</f>
        <v/>
      </c>
      <c r="G204" s="8" t="str">
        <f>IF(C204="","",'Données brutes'!H204)</f>
        <v/>
      </c>
    </row>
    <row r="205" spans="1:7" x14ac:dyDescent="0.2">
      <c r="A205" t="str">
        <f>IF('Données brutes'!C205="","",'Données brutes'!C205)</f>
        <v/>
      </c>
      <c r="B205" t="str">
        <f>IF('Données brutes'!B205="","",'Données brutes'!B205)</f>
        <v/>
      </c>
      <c r="C205" s="8" t="str">
        <f>IF(B205="","",IF('Données brutes'!H205&gt;0,"Validée","Rejetée"))</f>
        <v/>
      </c>
      <c r="D205" s="8" t="str">
        <f>IF(C205="","",16-COUNTIF('Données brutes'!I205:X205,"-"))</f>
        <v/>
      </c>
      <c r="E205" s="8" t="str">
        <f>IF(C205="","",COUNTIF('Données brutes'!I205:X205,"&gt;0"))</f>
        <v/>
      </c>
      <c r="F205" s="8" t="str">
        <f>IF(C205="","",COUNTIF('Données brutes'!I205:X205,0))</f>
        <v/>
      </c>
      <c r="G205" s="8" t="str">
        <f>IF(C205="","",'Données brutes'!H205)</f>
        <v/>
      </c>
    </row>
    <row r="206" spans="1:7" x14ac:dyDescent="0.2">
      <c r="A206" t="str">
        <f>IF('Données brutes'!C206="","",'Données brutes'!C206)</f>
        <v/>
      </c>
      <c r="B206" t="str">
        <f>IF('Données brutes'!B206="","",'Données brutes'!B206)</f>
        <v/>
      </c>
      <c r="C206" s="8" t="str">
        <f>IF(B206="","",IF('Données brutes'!H206&gt;0,"Validée","Rejetée"))</f>
        <v/>
      </c>
      <c r="D206" s="8" t="str">
        <f>IF(C206="","",16-COUNTIF('Données brutes'!I206:X206,"-"))</f>
        <v/>
      </c>
      <c r="E206" s="8" t="str">
        <f>IF(C206="","",COUNTIF('Données brutes'!I206:X206,"&gt;0"))</f>
        <v/>
      </c>
      <c r="F206" s="8" t="str">
        <f>IF(C206="","",COUNTIF('Données brutes'!I206:X206,0))</f>
        <v/>
      </c>
      <c r="G206" s="8" t="str">
        <f>IF(C206="","",'Données brutes'!H206)</f>
        <v/>
      </c>
    </row>
    <row r="207" spans="1:7" x14ac:dyDescent="0.2">
      <c r="A207" t="str">
        <f>IF('Données brutes'!C207="","",'Données brutes'!C207)</f>
        <v/>
      </c>
      <c r="B207" t="str">
        <f>IF('Données brutes'!B207="","",'Données brutes'!B207)</f>
        <v/>
      </c>
      <c r="C207" s="8" t="str">
        <f>IF(B207="","",IF('Données brutes'!H207&gt;0,"Validée","Rejetée"))</f>
        <v/>
      </c>
      <c r="D207" s="8" t="str">
        <f>IF(C207="","",16-COUNTIF('Données brutes'!I207:X207,"-"))</f>
        <v/>
      </c>
      <c r="E207" s="8" t="str">
        <f>IF(C207="","",COUNTIF('Données brutes'!I207:X207,"&gt;0"))</f>
        <v/>
      </c>
      <c r="F207" s="8" t="str">
        <f>IF(C207="","",COUNTIF('Données brutes'!I207:X207,0))</f>
        <v/>
      </c>
      <c r="G207" s="8" t="str">
        <f>IF(C207="","",'Données brutes'!H207)</f>
        <v/>
      </c>
    </row>
    <row r="208" spans="1:7" x14ac:dyDescent="0.2">
      <c r="A208" t="str">
        <f>IF('Données brutes'!C208="","",'Données brutes'!C208)</f>
        <v/>
      </c>
      <c r="B208" t="str">
        <f>IF('Données brutes'!B208="","",'Données brutes'!B208)</f>
        <v/>
      </c>
      <c r="C208" s="8" t="str">
        <f>IF(B208="","",IF('Données brutes'!H208&gt;0,"Validée","Rejetée"))</f>
        <v/>
      </c>
      <c r="D208" s="8" t="str">
        <f>IF(C208="","",16-COUNTIF('Données brutes'!I208:X208,"-"))</f>
        <v/>
      </c>
      <c r="E208" s="8" t="str">
        <f>IF(C208="","",COUNTIF('Données brutes'!I208:X208,"&gt;0"))</f>
        <v/>
      </c>
      <c r="F208" s="8" t="str">
        <f>IF(C208="","",COUNTIF('Données brutes'!I208:X208,0))</f>
        <v/>
      </c>
      <c r="G208" s="8" t="str">
        <f>IF(C208="","",'Données brutes'!H208)</f>
        <v/>
      </c>
    </row>
    <row r="209" spans="1:7" x14ac:dyDescent="0.2">
      <c r="A209" t="str">
        <f>IF('Données brutes'!C209="","",'Données brutes'!C209)</f>
        <v/>
      </c>
      <c r="B209" t="str">
        <f>IF('Données brutes'!B209="","",'Données brutes'!B209)</f>
        <v/>
      </c>
      <c r="C209" s="8" t="str">
        <f>IF(B209="","",IF('Données brutes'!H209&gt;0,"Validée","Rejetée"))</f>
        <v/>
      </c>
      <c r="D209" s="8" t="str">
        <f>IF(C209="","",16-COUNTIF('Données brutes'!I209:X209,"-"))</f>
        <v/>
      </c>
      <c r="E209" s="8" t="str">
        <f>IF(C209="","",COUNTIF('Données brutes'!I209:X209,"&gt;0"))</f>
        <v/>
      </c>
      <c r="F209" s="8" t="str">
        <f>IF(C209="","",COUNTIF('Données brutes'!I209:X209,0))</f>
        <v/>
      </c>
      <c r="G209" s="8" t="str">
        <f>IF(C209="","",'Données brutes'!H209)</f>
        <v/>
      </c>
    </row>
    <row r="210" spans="1:7" x14ac:dyDescent="0.2">
      <c r="A210" t="str">
        <f>IF('Données brutes'!C210="","",'Données brutes'!C210)</f>
        <v/>
      </c>
      <c r="B210" t="str">
        <f>IF('Données brutes'!B210="","",'Données brutes'!B210)</f>
        <v/>
      </c>
      <c r="C210" s="8" t="str">
        <f>IF(B210="","",IF('Données brutes'!H210&gt;0,"Validée","Rejetée"))</f>
        <v/>
      </c>
      <c r="D210" s="8" t="str">
        <f>IF(C210="","",16-COUNTIF('Données brutes'!I210:X210,"-"))</f>
        <v/>
      </c>
      <c r="E210" s="8" t="str">
        <f>IF(C210="","",COUNTIF('Données brutes'!I210:X210,"&gt;0"))</f>
        <v/>
      </c>
      <c r="F210" s="8" t="str">
        <f>IF(C210="","",COUNTIF('Données brutes'!I210:X210,0))</f>
        <v/>
      </c>
      <c r="G210" s="8" t="str">
        <f>IF(C210="","",'Données brutes'!H210)</f>
        <v/>
      </c>
    </row>
    <row r="211" spans="1:7" x14ac:dyDescent="0.2">
      <c r="A211" t="str">
        <f>IF('Données brutes'!C211="","",'Données brutes'!C211)</f>
        <v/>
      </c>
      <c r="B211" t="str">
        <f>IF('Données brutes'!B211="","",'Données brutes'!B211)</f>
        <v/>
      </c>
      <c r="C211" s="8" t="str">
        <f>IF(B211="","",IF('Données brutes'!H211&gt;0,"Validée","Rejetée"))</f>
        <v/>
      </c>
      <c r="D211" s="8" t="str">
        <f>IF(C211="","",16-COUNTIF('Données brutes'!I211:X211,"-"))</f>
        <v/>
      </c>
      <c r="E211" s="8" t="str">
        <f>IF(C211="","",COUNTIF('Données brutes'!I211:X211,"&gt;0"))</f>
        <v/>
      </c>
      <c r="F211" s="8" t="str">
        <f>IF(C211="","",COUNTIF('Données brutes'!I211:X211,0))</f>
        <v/>
      </c>
      <c r="G211" s="8" t="str">
        <f>IF(C211="","",'Données brutes'!H211)</f>
        <v/>
      </c>
    </row>
    <row r="212" spans="1:7" x14ac:dyDescent="0.2">
      <c r="A212" t="str">
        <f>IF('Données brutes'!C212="","",'Données brutes'!C212)</f>
        <v/>
      </c>
      <c r="B212" t="str">
        <f>IF('Données brutes'!B212="","",'Données brutes'!B212)</f>
        <v/>
      </c>
      <c r="C212" s="8" t="str">
        <f>IF(B212="","",IF('Données brutes'!H212&gt;0,"Validée","Rejetée"))</f>
        <v/>
      </c>
      <c r="D212" s="8" t="str">
        <f>IF(C212="","",16-COUNTIF('Données brutes'!I212:X212,"-"))</f>
        <v/>
      </c>
      <c r="E212" s="8" t="str">
        <f>IF(C212="","",COUNTIF('Données brutes'!I212:X212,"&gt;0"))</f>
        <v/>
      </c>
      <c r="F212" s="8" t="str">
        <f>IF(C212="","",COUNTIF('Données brutes'!I212:X212,0))</f>
        <v/>
      </c>
      <c r="G212" s="8" t="str">
        <f>IF(C212="","",'Données brutes'!H212)</f>
        <v/>
      </c>
    </row>
    <row r="213" spans="1:7" x14ac:dyDescent="0.2">
      <c r="A213" t="str">
        <f>IF('Données brutes'!C213="","",'Données brutes'!C213)</f>
        <v/>
      </c>
      <c r="B213" t="str">
        <f>IF('Données brutes'!B213="","",'Données brutes'!B213)</f>
        <v/>
      </c>
      <c r="C213" s="8" t="str">
        <f>IF(B213="","",IF('Données brutes'!H213&gt;0,"Validée","Rejetée"))</f>
        <v/>
      </c>
      <c r="D213" s="8" t="str">
        <f>IF(C213="","",16-COUNTIF('Données brutes'!I213:X213,"-"))</f>
        <v/>
      </c>
      <c r="E213" s="8" t="str">
        <f>IF(C213="","",COUNTIF('Données brutes'!I213:X213,"&gt;0"))</f>
        <v/>
      </c>
      <c r="F213" s="8" t="str">
        <f>IF(C213="","",COUNTIF('Données brutes'!I213:X213,0))</f>
        <v/>
      </c>
      <c r="G213" s="8" t="str">
        <f>IF(C213="","",'Données brutes'!H213)</f>
        <v/>
      </c>
    </row>
    <row r="214" spans="1:7" x14ac:dyDescent="0.2">
      <c r="A214" t="str">
        <f>IF('Données brutes'!C214="","",'Données brutes'!C214)</f>
        <v/>
      </c>
      <c r="B214" t="str">
        <f>IF('Données brutes'!B214="","",'Données brutes'!B214)</f>
        <v/>
      </c>
      <c r="C214" s="8" t="str">
        <f>IF(B214="","",IF('Données brutes'!H214&gt;0,"Validée","Rejetée"))</f>
        <v/>
      </c>
      <c r="D214" s="8" t="str">
        <f>IF(C214="","",16-COUNTIF('Données brutes'!I214:X214,"-"))</f>
        <v/>
      </c>
      <c r="E214" s="8" t="str">
        <f>IF(C214="","",COUNTIF('Données brutes'!I214:X214,"&gt;0"))</f>
        <v/>
      </c>
      <c r="F214" s="8" t="str">
        <f>IF(C214="","",COUNTIF('Données brutes'!I214:X214,0))</f>
        <v/>
      </c>
      <c r="G214" s="8" t="str">
        <f>IF(C214="","",'Données brutes'!H214)</f>
        <v/>
      </c>
    </row>
    <row r="215" spans="1:7" x14ac:dyDescent="0.2">
      <c r="A215" t="str">
        <f>IF('Données brutes'!C215="","",'Données brutes'!C215)</f>
        <v/>
      </c>
      <c r="B215" t="str">
        <f>IF('Données brutes'!B215="","",'Données brutes'!B215)</f>
        <v/>
      </c>
      <c r="C215" s="8" t="str">
        <f>IF(B215="","",IF('Données brutes'!H215&gt;0,"Validée","Rejetée"))</f>
        <v/>
      </c>
      <c r="D215" s="8" t="str">
        <f>IF(C215="","",16-COUNTIF('Données brutes'!I215:X215,"-"))</f>
        <v/>
      </c>
      <c r="E215" s="8" t="str">
        <f>IF(C215="","",COUNTIF('Données brutes'!I215:X215,"&gt;0"))</f>
        <v/>
      </c>
      <c r="F215" s="8" t="str">
        <f>IF(C215="","",COUNTIF('Données brutes'!I215:X215,0))</f>
        <v/>
      </c>
      <c r="G215" s="8" t="str">
        <f>IF(C215="","",'Données brutes'!H215)</f>
        <v/>
      </c>
    </row>
    <row r="216" spans="1:7" x14ac:dyDescent="0.2">
      <c r="A216" t="str">
        <f>IF('Données brutes'!C216="","",'Données brutes'!C216)</f>
        <v/>
      </c>
      <c r="B216" t="str">
        <f>IF('Données brutes'!B216="","",'Données brutes'!B216)</f>
        <v/>
      </c>
      <c r="C216" s="8" t="str">
        <f>IF(B216="","",IF('Données brutes'!H216&gt;0,"Validée","Rejetée"))</f>
        <v/>
      </c>
      <c r="D216" s="8" t="str">
        <f>IF(C216="","",16-COUNTIF('Données brutes'!I216:X216,"-"))</f>
        <v/>
      </c>
      <c r="E216" s="8" t="str">
        <f>IF(C216="","",COUNTIF('Données brutes'!I216:X216,"&gt;0"))</f>
        <v/>
      </c>
      <c r="F216" s="8" t="str">
        <f>IF(C216="","",COUNTIF('Données brutes'!I216:X216,0))</f>
        <v/>
      </c>
      <c r="G216" s="8" t="str">
        <f>IF(C216="","",'Données brutes'!H216)</f>
        <v/>
      </c>
    </row>
    <row r="217" spans="1:7" x14ac:dyDescent="0.2">
      <c r="A217" t="str">
        <f>IF('Données brutes'!C217="","",'Données brutes'!C217)</f>
        <v/>
      </c>
      <c r="B217" t="str">
        <f>IF('Données brutes'!B217="","",'Données brutes'!B217)</f>
        <v/>
      </c>
      <c r="C217" s="8" t="str">
        <f>IF(B217="","",IF('Données brutes'!H217&gt;0,"Validée","Rejetée"))</f>
        <v/>
      </c>
      <c r="D217" s="8" t="str">
        <f>IF(C217="","",16-COUNTIF('Données brutes'!I217:X217,"-"))</f>
        <v/>
      </c>
      <c r="E217" s="8" t="str">
        <f>IF(C217="","",COUNTIF('Données brutes'!I217:X217,"&gt;0"))</f>
        <v/>
      </c>
      <c r="F217" s="8" t="str">
        <f>IF(C217="","",COUNTIF('Données brutes'!I217:X217,0))</f>
        <v/>
      </c>
      <c r="G217" s="8" t="str">
        <f>IF(C217="","",'Données brutes'!H217)</f>
        <v/>
      </c>
    </row>
    <row r="218" spans="1:7" x14ac:dyDescent="0.2">
      <c r="A218" t="str">
        <f>IF('Données brutes'!C218="","",'Données brutes'!C218)</f>
        <v/>
      </c>
      <c r="B218" t="str">
        <f>IF('Données brutes'!B218="","",'Données brutes'!B218)</f>
        <v/>
      </c>
      <c r="C218" s="8" t="str">
        <f>IF(B218="","",IF('Données brutes'!H218&gt;0,"Validée","Rejetée"))</f>
        <v/>
      </c>
      <c r="D218" s="8" t="str">
        <f>IF(C218="","",16-COUNTIF('Données brutes'!I218:X218,"-"))</f>
        <v/>
      </c>
      <c r="E218" s="8" t="str">
        <f>IF(C218="","",COUNTIF('Données brutes'!I218:X218,"&gt;0"))</f>
        <v/>
      </c>
      <c r="F218" s="8" t="str">
        <f>IF(C218="","",COUNTIF('Données brutes'!I218:X218,0))</f>
        <v/>
      </c>
      <c r="G218" s="8" t="str">
        <f>IF(C218="","",'Données brutes'!H218)</f>
        <v/>
      </c>
    </row>
    <row r="219" spans="1:7" x14ac:dyDescent="0.2">
      <c r="A219" t="str">
        <f>IF('Données brutes'!C219="","",'Données brutes'!C219)</f>
        <v/>
      </c>
      <c r="B219" t="str">
        <f>IF('Données brutes'!B219="","",'Données brutes'!B219)</f>
        <v/>
      </c>
      <c r="C219" s="8" t="str">
        <f>IF(B219="","",IF('Données brutes'!H219&gt;0,"Validée","Rejetée"))</f>
        <v/>
      </c>
      <c r="D219" s="8" t="str">
        <f>IF(C219="","",16-COUNTIF('Données brutes'!I219:X219,"-"))</f>
        <v/>
      </c>
      <c r="E219" s="8" t="str">
        <f>IF(C219="","",COUNTIF('Données brutes'!I219:X219,"&gt;0"))</f>
        <v/>
      </c>
      <c r="F219" s="8" t="str">
        <f>IF(C219="","",COUNTIF('Données brutes'!I219:X219,0))</f>
        <v/>
      </c>
      <c r="G219" s="8" t="str">
        <f>IF(C219="","",'Données brutes'!H219)</f>
        <v/>
      </c>
    </row>
    <row r="220" spans="1:7" x14ac:dyDescent="0.2">
      <c r="A220" t="str">
        <f>IF('Données brutes'!C220="","",'Données brutes'!C220)</f>
        <v/>
      </c>
      <c r="B220" t="str">
        <f>IF('Données brutes'!B220="","",'Données brutes'!B220)</f>
        <v/>
      </c>
      <c r="C220" s="8" t="str">
        <f>IF(B220="","",IF('Données brutes'!H220&gt;0,"Validée","Rejetée"))</f>
        <v/>
      </c>
      <c r="D220" s="8" t="str">
        <f>IF(C220="","",16-COUNTIF('Données brutes'!I220:X220,"-"))</f>
        <v/>
      </c>
      <c r="E220" s="8" t="str">
        <f>IF(C220="","",COUNTIF('Données brutes'!I220:X220,"&gt;0"))</f>
        <v/>
      </c>
      <c r="F220" s="8" t="str">
        <f>IF(C220="","",COUNTIF('Données brutes'!I220:X220,0))</f>
        <v/>
      </c>
      <c r="G220" s="8" t="str">
        <f>IF(C220="","",'Données brutes'!H220)</f>
        <v/>
      </c>
    </row>
    <row r="221" spans="1:7" x14ac:dyDescent="0.2">
      <c r="A221" t="str">
        <f>IF('Données brutes'!C221="","",'Données brutes'!C221)</f>
        <v/>
      </c>
      <c r="B221" t="str">
        <f>IF('Données brutes'!B221="","",'Données brutes'!B221)</f>
        <v/>
      </c>
      <c r="C221" s="8" t="str">
        <f>IF(B221="","",IF('Données brutes'!H221&gt;0,"Validée","Rejetée"))</f>
        <v/>
      </c>
      <c r="D221" s="8" t="str">
        <f>IF(C221="","",16-COUNTIF('Données brutes'!I221:X221,"-"))</f>
        <v/>
      </c>
      <c r="E221" s="8" t="str">
        <f>IF(C221="","",COUNTIF('Données brutes'!I221:X221,"&gt;0"))</f>
        <v/>
      </c>
      <c r="F221" s="8" t="str">
        <f>IF(C221="","",COUNTIF('Données brutes'!I221:X221,0))</f>
        <v/>
      </c>
      <c r="G221" s="8" t="str">
        <f>IF(C221="","",'Données brutes'!H221)</f>
        <v/>
      </c>
    </row>
    <row r="222" spans="1:7" x14ac:dyDescent="0.2">
      <c r="A222" t="str">
        <f>IF('Données brutes'!C222="","",'Données brutes'!C222)</f>
        <v/>
      </c>
      <c r="B222" t="str">
        <f>IF('Données brutes'!B222="","",'Données brutes'!B222)</f>
        <v/>
      </c>
      <c r="C222" s="8" t="str">
        <f>IF(B222="","",IF('Données brutes'!H222&gt;0,"Validée","Rejetée"))</f>
        <v/>
      </c>
      <c r="D222" s="8" t="str">
        <f>IF(C222="","",16-COUNTIF('Données brutes'!I222:X222,"-"))</f>
        <v/>
      </c>
      <c r="E222" s="8" t="str">
        <f>IF(C222="","",COUNTIF('Données brutes'!I222:X222,"&gt;0"))</f>
        <v/>
      </c>
      <c r="F222" s="8" t="str">
        <f>IF(C222="","",COUNTIF('Données brutes'!I222:X222,0))</f>
        <v/>
      </c>
      <c r="G222" s="8" t="str">
        <f>IF(C222="","",'Données brutes'!H222)</f>
        <v/>
      </c>
    </row>
    <row r="223" spans="1:7" x14ac:dyDescent="0.2">
      <c r="A223" t="str">
        <f>IF('Données brutes'!C223="","",'Données brutes'!C223)</f>
        <v/>
      </c>
      <c r="B223" t="str">
        <f>IF('Données brutes'!B223="","",'Données brutes'!B223)</f>
        <v/>
      </c>
      <c r="C223" s="8" t="str">
        <f>IF(B223="","",IF('Données brutes'!H223&gt;0,"Validée","Rejetée"))</f>
        <v/>
      </c>
      <c r="D223" s="8" t="str">
        <f>IF(C223="","",16-COUNTIF('Données brutes'!I223:X223,"-"))</f>
        <v/>
      </c>
      <c r="E223" s="8" t="str">
        <f>IF(C223="","",COUNTIF('Données brutes'!I223:X223,"&gt;0"))</f>
        <v/>
      </c>
      <c r="F223" s="8" t="str">
        <f>IF(C223="","",COUNTIF('Données brutes'!I223:X223,0))</f>
        <v/>
      </c>
      <c r="G223" s="8" t="str">
        <f>IF(C223="","",'Données brutes'!H223)</f>
        <v/>
      </c>
    </row>
    <row r="224" spans="1:7" x14ac:dyDescent="0.2">
      <c r="A224" t="str">
        <f>IF('Données brutes'!C224="","",'Données brutes'!C224)</f>
        <v/>
      </c>
      <c r="B224" t="str">
        <f>IF('Données brutes'!B224="","",'Données brutes'!B224)</f>
        <v/>
      </c>
      <c r="C224" s="8" t="str">
        <f>IF(B224="","",IF('Données brutes'!H224&gt;0,"Validée","Rejetée"))</f>
        <v/>
      </c>
      <c r="D224" s="8" t="str">
        <f>IF(C224="","",16-COUNTIF('Données brutes'!I224:X224,"-"))</f>
        <v/>
      </c>
      <c r="E224" s="8" t="str">
        <f>IF(C224="","",COUNTIF('Données brutes'!I224:X224,"&gt;0"))</f>
        <v/>
      </c>
      <c r="F224" s="8" t="str">
        <f>IF(C224="","",COUNTIF('Données brutes'!I224:X224,0))</f>
        <v/>
      </c>
      <c r="G224" s="8" t="str">
        <f>IF(C224="","",'Données brutes'!H224)</f>
        <v/>
      </c>
    </row>
    <row r="225" spans="1:7" x14ac:dyDescent="0.2">
      <c r="A225" t="str">
        <f>IF('Données brutes'!C225="","",'Données brutes'!C225)</f>
        <v/>
      </c>
      <c r="B225" t="str">
        <f>IF('Données brutes'!B225="","",'Données brutes'!B225)</f>
        <v/>
      </c>
      <c r="C225" s="8" t="str">
        <f>IF(B225="","",IF('Données brutes'!H225&gt;0,"Validée","Rejetée"))</f>
        <v/>
      </c>
      <c r="D225" s="8" t="str">
        <f>IF(C225="","",16-COUNTIF('Données brutes'!I225:X225,"-"))</f>
        <v/>
      </c>
      <c r="E225" s="8" t="str">
        <f>IF(C225="","",COUNTIF('Données brutes'!I225:X225,"&gt;0"))</f>
        <v/>
      </c>
      <c r="F225" s="8" t="str">
        <f>IF(C225="","",COUNTIF('Données brutes'!I225:X225,0))</f>
        <v/>
      </c>
      <c r="G225" s="8" t="str">
        <f>IF(C225="","",'Données brutes'!H225)</f>
        <v/>
      </c>
    </row>
    <row r="226" spans="1:7" x14ac:dyDescent="0.2">
      <c r="A226" t="str">
        <f>IF('Données brutes'!C226="","",'Données brutes'!C226)</f>
        <v/>
      </c>
      <c r="B226" t="str">
        <f>IF('Données brutes'!B226="","",'Données brutes'!B226)</f>
        <v/>
      </c>
      <c r="C226" s="8" t="str">
        <f>IF(B226="","",IF('Données brutes'!H226&gt;0,"Validée","Rejetée"))</f>
        <v/>
      </c>
      <c r="D226" s="8" t="str">
        <f>IF(C226="","",16-COUNTIF('Données brutes'!I226:X226,"-"))</f>
        <v/>
      </c>
      <c r="E226" s="8" t="str">
        <f>IF(C226="","",COUNTIF('Données brutes'!I226:X226,"&gt;0"))</f>
        <v/>
      </c>
      <c r="F226" s="8" t="str">
        <f>IF(C226="","",COUNTIF('Données brutes'!I226:X226,0))</f>
        <v/>
      </c>
      <c r="G226" s="8" t="str">
        <f>IF(C226="","",'Données brutes'!H226)</f>
        <v/>
      </c>
    </row>
    <row r="227" spans="1:7" x14ac:dyDescent="0.2">
      <c r="A227" t="str">
        <f>IF('Données brutes'!C227="","",'Données brutes'!C227)</f>
        <v/>
      </c>
      <c r="B227" t="str">
        <f>IF('Données brutes'!B227="","",'Données brutes'!B227)</f>
        <v/>
      </c>
      <c r="C227" s="8" t="str">
        <f>IF(B227="","",IF('Données brutes'!H227&gt;0,"Validée","Rejetée"))</f>
        <v/>
      </c>
      <c r="D227" s="8" t="str">
        <f>IF(C227="","",16-COUNTIF('Données brutes'!I227:X227,"-"))</f>
        <v/>
      </c>
      <c r="E227" s="8" t="str">
        <f>IF(C227="","",COUNTIF('Données brutes'!I227:X227,"&gt;0"))</f>
        <v/>
      </c>
      <c r="F227" s="8" t="str">
        <f>IF(C227="","",COUNTIF('Données brutes'!I227:X227,0))</f>
        <v/>
      </c>
      <c r="G227" s="8" t="str">
        <f>IF(C227="","",'Données brutes'!H227)</f>
        <v/>
      </c>
    </row>
    <row r="228" spans="1:7" x14ac:dyDescent="0.2">
      <c r="A228" t="str">
        <f>IF('Données brutes'!C228="","",'Données brutes'!C228)</f>
        <v/>
      </c>
      <c r="B228" t="str">
        <f>IF('Données brutes'!B228="","",'Données brutes'!B228)</f>
        <v/>
      </c>
      <c r="C228" s="8" t="str">
        <f>IF(B228="","",IF('Données brutes'!H228&gt;0,"Validée","Rejetée"))</f>
        <v/>
      </c>
      <c r="D228" s="8" t="str">
        <f>IF(C228="","",16-COUNTIF('Données brutes'!I228:X228,"-"))</f>
        <v/>
      </c>
      <c r="E228" s="8" t="str">
        <f>IF(C228="","",COUNTIF('Données brutes'!I228:X228,"&gt;0"))</f>
        <v/>
      </c>
      <c r="F228" s="8" t="str">
        <f>IF(C228="","",COUNTIF('Données brutes'!I228:X228,0))</f>
        <v/>
      </c>
      <c r="G228" s="8" t="str">
        <f>IF(C228="","",'Données brutes'!H228)</f>
        <v/>
      </c>
    </row>
    <row r="229" spans="1:7" x14ac:dyDescent="0.2">
      <c r="A229" t="str">
        <f>IF('Données brutes'!C229="","",'Données brutes'!C229)</f>
        <v/>
      </c>
      <c r="B229" t="str">
        <f>IF('Données brutes'!B229="","",'Données brutes'!B229)</f>
        <v/>
      </c>
      <c r="C229" s="8" t="str">
        <f>IF(B229="","",IF('Données brutes'!H229&gt;0,"Validée","Rejetée"))</f>
        <v/>
      </c>
      <c r="D229" s="8" t="str">
        <f>IF(C229="","",16-COUNTIF('Données brutes'!I229:X229,"-"))</f>
        <v/>
      </c>
      <c r="E229" s="8" t="str">
        <f>IF(C229="","",COUNTIF('Données brutes'!I229:X229,"&gt;0"))</f>
        <v/>
      </c>
      <c r="F229" s="8" t="str">
        <f>IF(C229="","",COUNTIF('Données brutes'!I229:X229,0))</f>
        <v/>
      </c>
      <c r="G229" s="8" t="str">
        <f>IF(C229="","",'Données brutes'!H229)</f>
        <v/>
      </c>
    </row>
    <row r="230" spans="1:7" x14ac:dyDescent="0.2">
      <c r="A230" t="str">
        <f>IF('Données brutes'!C230="","",'Données brutes'!C230)</f>
        <v/>
      </c>
      <c r="B230" t="str">
        <f>IF('Données brutes'!B230="","",'Données brutes'!B230)</f>
        <v/>
      </c>
      <c r="C230" s="8" t="str">
        <f>IF(B230="","",IF('Données brutes'!H230&gt;0,"Validée","Rejetée"))</f>
        <v/>
      </c>
      <c r="D230" s="8" t="str">
        <f>IF(C230="","",16-COUNTIF('Données brutes'!I230:X230,"-"))</f>
        <v/>
      </c>
      <c r="E230" s="8" t="str">
        <f>IF(C230="","",COUNTIF('Données brutes'!I230:X230,"&gt;0"))</f>
        <v/>
      </c>
      <c r="F230" s="8" t="str">
        <f>IF(C230="","",COUNTIF('Données brutes'!I230:X230,0))</f>
        <v/>
      </c>
      <c r="G230" s="8" t="str">
        <f>IF(C230="","",'Données brutes'!H230)</f>
        <v/>
      </c>
    </row>
    <row r="231" spans="1:7" x14ac:dyDescent="0.2">
      <c r="A231" t="str">
        <f>IF('Données brutes'!C231="","",'Données brutes'!C231)</f>
        <v/>
      </c>
      <c r="B231" t="str">
        <f>IF('Données brutes'!B231="","",'Données brutes'!B231)</f>
        <v/>
      </c>
      <c r="C231" s="8" t="str">
        <f>IF(B231="","",IF('Données brutes'!H231&gt;0,"Validée","Rejetée"))</f>
        <v/>
      </c>
      <c r="D231" s="8" t="str">
        <f>IF(C231="","",16-COUNTIF('Données brutes'!I231:X231,"-"))</f>
        <v/>
      </c>
      <c r="E231" s="8" t="str">
        <f>IF(C231="","",COUNTIF('Données brutes'!I231:X231,"&gt;0"))</f>
        <v/>
      </c>
      <c r="F231" s="8" t="str">
        <f>IF(C231="","",COUNTIF('Données brutes'!I231:X231,0))</f>
        <v/>
      </c>
      <c r="G231" s="8" t="str">
        <f>IF(C231="","",'Données brutes'!H231)</f>
        <v/>
      </c>
    </row>
    <row r="232" spans="1:7" x14ac:dyDescent="0.2">
      <c r="A232" t="str">
        <f>IF('Données brutes'!C232="","",'Données brutes'!C232)</f>
        <v/>
      </c>
      <c r="B232" t="str">
        <f>IF('Données brutes'!B232="","",'Données brutes'!B232)</f>
        <v/>
      </c>
      <c r="C232" s="8" t="str">
        <f>IF(B232="","",IF('Données brutes'!H232&gt;0,"Validée","Rejetée"))</f>
        <v/>
      </c>
      <c r="D232" s="8" t="str">
        <f>IF(C232="","",16-COUNTIF('Données brutes'!I232:X232,"-"))</f>
        <v/>
      </c>
      <c r="E232" s="8" t="str">
        <f>IF(C232="","",COUNTIF('Données brutes'!I232:X232,"&gt;0"))</f>
        <v/>
      </c>
      <c r="F232" s="8" t="str">
        <f>IF(C232="","",COUNTIF('Données brutes'!I232:X232,0))</f>
        <v/>
      </c>
      <c r="G232" s="8" t="str">
        <f>IF(C232="","",'Données brutes'!H232)</f>
        <v/>
      </c>
    </row>
    <row r="233" spans="1:7" x14ac:dyDescent="0.2">
      <c r="A233" t="str">
        <f>IF('Données brutes'!C233="","",'Données brutes'!C233)</f>
        <v/>
      </c>
      <c r="B233" t="str">
        <f>IF('Données brutes'!B233="","",'Données brutes'!B233)</f>
        <v/>
      </c>
      <c r="C233" s="8" t="str">
        <f>IF(B233="","",IF('Données brutes'!H233&gt;0,"Validée","Rejetée"))</f>
        <v/>
      </c>
      <c r="D233" s="8" t="str">
        <f>IF(C233="","",16-COUNTIF('Données brutes'!I233:X233,"-"))</f>
        <v/>
      </c>
      <c r="E233" s="8" t="str">
        <f>IF(C233="","",COUNTIF('Données brutes'!I233:X233,"&gt;0"))</f>
        <v/>
      </c>
      <c r="F233" s="8" t="str">
        <f>IF(C233="","",COUNTIF('Données brutes'!I233:X233,0))</f>
        <v/>
      </c>
      <c r="G233" s="8" t="str">
        <f>IF(C233="","",'Données brutes'!H233)</f>
        <v/>
      </c>
    </row>
    <row r="234" spans="1:7" x14ac:dyDescent="0.2">
      <c r="A234" t="str">
        <f>IF('Données brutes'!C234="","",'Données brutes'!C234)</f>
        <v/>
      </c>
      <c r="B234" t="str">
        <f>IF('Données brutes'!B234="","",'Données brutes'!B234)</f>
        <v/>
      </c>
      <c r="C234" s="8" t="str">
        <f>IF(B234="","",IF('Données brutes'!H234&gt;0,"Validée","Rejetée"))</f>
        <v/>
      </c>
      <c r="D234" s="8" t="str">
        <f>IF(C234="","",16-COUNTIF('Données brutes'!I234:X234,"-"))</f>
        <v/>
      </c>
      <c r="E234" s="8" t="str">
        <f>IF(C234="","",COUNTIF('Données brutes'!I234:X234,"&gt;0"))</f>
        <v/>
      </c>
      <c r="F234" s="8" t="str">
        <f>IF(C234="","",COUNTIF('Données brutes'!I234:X234,0))</f>
        <v/>
      </c>
      <c r="G234" s="8" t="str">
        <f>IF(C234="","",'Données brutes'!H234)</f>
        <v/>
      </c>
    </row>
    <row r="235" spans="1:7" x14ac:dyDescent="0.2">
      <c r="A235" t="str">
        <f>IF('Données brutes'!C235="","",'Données brutes'!C235)</f>
        <v/>
      </c>
      <c r="B235" t="str">
        <f>IF('Données brutes'!B235="","",'Données brutes'!B235)</f>
        <v/>
      </c>
      <c r="C235" s="8" t="str">
        <f>IF(B235="","",IF('Données brutes'!H235&gt;0,"Validée","Rejetée"))</f>
        <v/>
      </c>
      <c r="D235" s="8" t="str">
        <f>IF(C235="","",16-COUNTIF('Données brutes'!I235:X235,"-"))</f>
        <v/>
      </c>
      <c r="E235" s="8" t="str">
        <f>IF(C235="","",COUNTIF('Données brutes'!I235:X235,"&gt;0"))</f>
        <v/>
      </c>
      <c r="F235" s="8" t="str">
        <f>IF(C235="","",COUNTIF('Données brutes'!I235:X235,0))</f>
        <v/>
      </c>
      <c r="G235" s="8" t="str">
        <f>IF(C235="","",'Données brutes'!H235)</f>
        <v/>
      </c>
    </row>
    <row r="236" spans="1:7" x14ac:dyDescent="0.2">
      <c r="A236" t="str">
        <f>IF('Données brutes'!C236="","",'Données brutes'!C236)</f>
        <v/>
      </c>
      <c r="B236" t="str">
        <f>IF('Données brutes'!B236="","",'Données brutes'!B236)</f>
        <v/>
      </c>
      <c r="C236" s="8" t="str">
        <f>IF(B236="","",IF('Données brutes'!H236&gt;0,"Validée","Rejetée"))</f>
        <v/>
      </c>
      <c r="D236" s="8" t="str">
        <f>IF(C236="","",16-COUNTIF('Données brutes'!I236:X236,"-"))</f>
        <v/>
      </c>
      <c r="E236" s="8" t="str">
        <f>IF(C236="","",COUNTIF('Données brutes'!I236:X236,"&gt;0"))</f>
        <v/>
      </c>
      <c r="F236" s="8" t="str">
        <f>IF(C236="","",COUNTIF('Données brutes'!I236:X236,0))</f>
        <v/>
      </c>
      <c r="G236" s="8" t="str">
        <f>IF(C236="","",'Données brutes'!H236)</f>
        <v/>
      </c>
    </row>
    <row r="237" spans="1:7" x14ac:dyDescent="0.2">
      <c r="A237" t="str">
        <f>IF('Données brutes'!C237="","",'Données brutes'!C237)</f>
        <v/>
      </c>
      <c r="B237" t="str">
        <f>IF('Données brutes'!B237="","",'Données brutes'!B237)</f>
        <v/>
      </c>
      <c r="C237" s="8" t="str">
        <f>IF(B237="","",IF('Données brutes'!H237&gt;0,"Validée","Rejetée"))</f>
        <v/>
      </c>
      <c r="D237" s="8" t="str">
        <f>IF(C237="","",16-COUNTIF('Données brutes'!I237:X237,"-"))</f>
        <v/>
      </c>
      <c r="E237" s="8" t="str">
        <f>IF(C237="","",COUNTIF('Données brutes'!I237:X237,"&gt;0"))</f>
        <v/>
      </c>
      <c r="F237" s="8" t="str">
        <f>IF(C237="","",COUNTIF('Données brutes'!I237:X237,0))</f>
        <v/>
      </c>
      <c r="G237" s="8" t="str">
        <f>IF(C237="","",'Données brutes'!H237)</f>
        <v/>
      </c>
    </row>
    <row r="238" spans="1:7" x14ac:dyDescent="0.2">
      <c r="A238" t="str">
        <f>IF('Données brutes'!C238="","",'Données brutes'!C238)</f>
        <v/>
      </c>
      <c r="B238" t="str">
        <f>IF('Données brutes'!B238="","",'Données brutes'!B238)</f>
        <v/>
      </c>
      <c r="C238" s="8" t="str">
        <f>IF(B238="","",IF('Données brutes'!H238&gt;0,"Validée","Rejetée"))</f>
        <v/>
      </c>
      <c r="D238" s="8" t="str">
        <f>IF(C238="","",16-COUNTIF('Données brutes'!I238:X238,"-"))</f>
        <v/>
      </c>
      <c r="E238" s="8" t="str">
        <f>IF(C238="","",COUNTIF('Données brutes'!I238:X238,"&gt;0"))</f>
        <v/>
      </c>
      <c r="F238" s="8" t="str">
        <f>IF(C238="","",COUNTIF('Données brutes'!I238:X238,0))</f>
        <v/>
      </c>
      <c r="G238" s="8" t="str">
        <f>IF(C238="","",'Données brutes'!H238)</f>
        <v/>
      </c>
    </row>
    <row r="239" spans="1:7" x14ac:dyDescent="0.2">
      <c r="A239" t="str">
        <f>IF('Données brutes'!C239="","",'Données brutes'!C239)</f>
        <v/>
      </c>
      <c r="B239" t="str">
        <f>IF('Données brutes'!B239="","",'Données brutes'!B239)</f>
        <v/>
      </c>
      <c r="C239" s="8" t="str">
        <f>IF(B239="","",IF('Données brutes'!H239&gt;0,"Validée","Rejetée"))</f>
        <v/>
      </c>
      <c r="D239" s="8" t="str">
        <f>IF(C239="","",16-COUNTIF('Données brutes'!I239:X239,"-"))</f>
        <v/>
      </c>
      <c r="E239" s="8" t="str">
        <f>IF(C239="","",COUNTIF('Données brutes'!I239:X239,"&gt;0"))</f>
        <v/>
      </c>
      <c r="F239" s="8" t="str">
        <f>IF(C239="","",COUNTIF('Données brutes'!I239:X239,0))</f>
        <v/>
      </c>
      <c r="G239" s="8" t="str">
        <f>IF(C239="","",'Données brutes'!H239)</f>
        <v/>
      </c>
    </row>
    <row r="240" spans="1:7" x14ac:dyDescent="0.2">
      <c r="A240" t="str">
        <f>IF('Données brutes'!C240="","",'Données brutes'!C240)</f>
        <v/>
      </c>
      <c r="B240" t="str">
        <f>IF('Données brutes'!B240="","",'Données brutes'!B240)</f>
        <v/>
      </c>
      <c r="C240" s="8" t="str">
        <f>IF(B240="","",IF('Données brutes'!H240&gt;0,"Validée","Rejetée"))</f>
        <v/>
      </c>
      <c r="D240" s="8" t="str">
        <f>IF(C240="","",16-COUNTIF('Données brutes'!I240:X240,"-"))</f>
        <v/>
      </c>
      <c r="E240" s="8" t="str">
        <f>IF(C240="","",COUNTIF('Données brutes'!I240:X240,"&gt;0"))</f>
        <v/>
      </c>
      <c r="F240" s="8" t="str">
        <f>IF(C240="","",COUNTIF('Données brutes'!I240:X240,0))</f>
        <v/>
      </c>
      <c r="G240" s="8" t="str">
        <f>IF(C240="","",'Données brutes'!H240)</f>
        <v/>
      </c>
    </row>
    <row r="241" spans="1:7" x14ac:dyDescent="0.2">
      <c r="A241" t="str">
        <f>IF('Données brutes'!C241="","",'Données brutes'!C241)</f>
        <v/>
      </c>
      <c r="B241" t="str">
        <f>IF('Données brutes'!B241="","",'Données brutes'!B241)</f>
        <v/>
      </c>
      <c r="C241" s="8" t="str">
        <f>IF(B241="","",IF('Données brutes'!H241&gt;0,"Validée","Rejetée"))</f>
        <v/>
      </c>
      <c r="D241" s="8" t="str">
        <f>IF(C241="","",16-COUNTIF('Données brutes'!I241:X241,"-"))</f>
        <v/>
      </c>
      <c r="E241" s="8" t="str">
        <f>IF(C241="","",COUNTIF('Données brutes'!I241:X241,"&gt;0"))</f>
        <v/>
      </c>
      <c r="F241" s="8" t="str">
        <f>IF(C241="","",COUNTIF('Données brutes'!I241:X241,0))</f>
        <v/>
      </c>
      <c r="G241" s="8" t="str">
        <f>IF(C241="","",'Données brutes'!H241)</f>
        <v/>
      </c>
    </row>
    <row r="242" spans="1:7" x14ac:dyDescent="0.2">
      <c r="A242" t="str">
        <f>IF('Données brutes'!C242="","",'Données brutes'!C242)</f>
        <v/>
      </c>
      <c r="B242" t="str">
        <f>IF('Données brutes'!B242="","",'Données brutes'!B242)</f>
        <v/>
      </c>
      <c r="C242" s="8" t="str">
        <f>IF(B242="","",IF('Données brutes'!H242&gt;0,"Validée","Rejetée"))</f>
        <v/>
      </c>
      <c r="D242" s="8" t="str">
        <f>IF(C242="","",16-COUNTIF('Données brutes'!I242:X242,"-"))</f>
        <v/>
      </c>
      <c r="E242" s="8" t="str">
        <f>IF(C242="","",COUNTIF('Données brutes'!I242:X242,"&gt;0"))</f>
        <v/>
      </c>
      <c r="F242" s="8" t="str">
        <f>IF(C242="","",COUNTIF('Données brutes'!I242:X242,0))</f>
        <v/>
      </c>
      <c r="G242" s="8" t="str">
        <f>IF(C242="","",'Données brutes'!H242)</f>
        <v/>
      </c>
    </row>
    <row r="243" spans="1:7" x14ac:dyDescent="0.2">
      <c r="A243" t="str">
        <f>IF('Données brutes'!C243="","",'Données brutes'!C243)</f>
        <v/>
      </c>
      <c r="B243" t="str">
        <f>IF('Données brutes'!B243="","",'Données brutes'!B243)</f>
        <v/>
      </c>
      <c r="C243" s="8" t="str">
        <f>IF(B243="","",IF('Données brutes'!H243&gt;0,"Validée","Rejetée"))</f>
        <v/>
      </c>
      <c r="D243" s="8" t="str">
        <f>IF(C243="","",16-COUNTIF('Données brutes'!I243:X243,"-"))</f>
        <v/>
      </c>
      <c r="E243" s="8" t="str">
        <f>IF(C243="","",COUNTIF('Données brutes'!I243:X243,"&gt;0"))</f>
        <v/>
      </c>
      <c r="F243" s="8" t="str">
        <f>IF(C243="","",COUNTIF('Données brutes'!I243:X243,0))</f>
        <v/>
      </c>
      <c r="G243" s="8" t="str">
        <f>IF(C243="","",'Données brutes'!H243)</f>
        <v/>
      </c>
    </row>
    <row r="244" spans="1:7" x14ac:dyDescent="0.2">
      <c r="A244" t="str">
        <f>IF('Données brutes'!C244="","",'Données brutes'!C244)</f>
        <v/>
      </c>
      <c r="B244" t="str">
        <f>IF('Données brutes'!B244="","",'Données brutes'!B244)</f>
        <v/>
      </c>
      <c r="C244" s="8" t="str">
        <f>IF(B244="","",IF('Données brutes'!H244&gt;0,"Validée","Rejetée"))</f>
        <v/>
      </c>
      <c r="D244" s="8" t="str">
        <f>IF(C244="","",16-COUNTIF('Données brutes'!I244:X244,"-"))</f>
        <v/>
      </c>
      <c r="E244" s="8" t="str">
        <f>IF(C244="","",COUNTIF('Données brutes'!I244:X244,"&gt;0"))</f>
        <v/>
      </c>
      <c r="F244" s="8" t="str">
        <f>IF(C244="","",COUNTIF('Données brutes'!I244:X244,0))</f>
        <v/>
      </c>
      <c r="G244" s="8" t="str">
        <f>IF(C244="","",'Données brutes'!H244)</f>
        <v/>
      </c>
    </row>
    <row r="245" spans="1:7" x14ac:dyDescent="0.2">
      <c r="A245" t="str">
        <f>IF('Données brutes'!C245="","",'Données brutes'!C245)</f>
        <v/>
      </c>
      <c r="B245" t="str">
        <f>IF('Données brutes'!B245="","",'Données brutes'!B245)</f>
        <v/>
      </c>
      <c r="C245" s="8" t="str">
        <f>IF(B245="","",IF('Données brutes'!H245&gt;0,"Validée","Rejetée"))</f>
        <v/>
      </c>
      <c r="D245" s="8" t="str">
        <f>IF(C245="","",16-COUNTIF('Données brutes'!I245:X245,"-"))</f>
        <v/>
      </c>
      <c r="E245" s="8" t="str">
        <f>IF(C245="","",COUNTIF('Données brutes'!I245:X245,"&gt;0"))</f>
        <v/>
      </c>
      <c r="F245" s="8" t="str">
        <f>IF(C245="","",COUNTIF('Données brutes'!I245:X245,0))</f>
        <v/>
      </c>
      <c r="G245" s="8" t="str">
        <f>IF(C245="","",'Données brutes'!H245)</f>
        <v/>
      </c>
    </row>
    <row r="246" spans="1:7" x14ac:dyDescent="0.2">
      <c r="A246" t="str">
        <f>IF('Données brutes'!C246="","",'Données brutes'!C246)</f>
        <v/>
      </c>
      <c r="B246" t="str">
        <f>IF('Données brutes'!B246="","",'Données brutes'!B246)</f>
        <v/>
      </c>
      <c r="C246" s="8" t="str">
        <f>IF(B246="","",IF('Données brutes'!H246&gt;0,"Validée","Rejetée"))</f>
        <v/>
      </c>
      <c r="D246" s="8" t="str">
        <f>IF(C246="","",16-COUNTIF('Données brutes'!I246:X246,"-"))</f>
        <v/>
      </c>
      <c r="E246" s="8" t="str">
        <f>IF(C246="","",COUNTIF('Données brutes'!I246:X246,"&gt;0"))</f>
        <v/>
      </c>
      <c r="F246" s="8" t="str">
        <f>IF(C246="","",COUNTIF('Données brutes'!I246:X246,0))</f>
        <v/>
      </c>
      <c r="G246" s="8" t="str">
        <f>IF(C246="","",'Données brutes'!H246)</f>
        <v/>
      </c>
    </row>
    <row r="247" spans="1:7" x14ac:dyDescent="0.2">
      <c r="A247" t="str">
        <f>IF('Données brutes'!C247="","",'Données brutes'!C247)</f>
        <v/>
      </c>
      <c r="B247" t="str">
        <f>IF('Données brutes'!B247="","",'Données brutes'!B247)</f>
        <v/>
      </c>
      <c r="C247" s="8" t="str">
        <f>IF(B247="","",IF('Données brutes'!H247&gt;0,"Validée","Rejetée"))</f>
        <v/>
      </c>
      <c r="D247" s="8" t="str">
        <f>IF(C247="","",16-COUNTIF('Données brutes'!I247:X247,"-"))</f>
        <v/>
      </c>
      <c r="E247" s="8" t="str">
        <f>IF(C247="","",COUNTIF('Données brutes'!I247:X247,"&gt;0"))</f>
        <v/>
      </c>
      <c r="F247" s="8" t="str">
        <f>IF(C247="","",COUNTIF('Données brutes'!I247:X247,0))</f>
        <v/>
      </c>
      <c r="G247" s="8" t="str">
        <f>IF(C247="","",'Données brutes'!H247)</f>
        <v/>
      </c>
    </row>
    <row r="248" spans="1:7" x14ac:dyDescent="0.2">
      <c r="A248" t="str">
        <f>IF('Données brutes'!C248="","",'Données brutes'!C248)</f>
        <v/>
      </c>
      <c r="B248" t="str">
        <f>IF('Données brutes'!B248="","",'Données brutes'!B248)</f>
        <v/>
      </c>
      <c r="C248" s="8" t="str">
        <f>IF(B248="","",IF('Données brutes'!H248&gt;0,"Validée","Rejetée"))</f>
        <v/>
      </c>
      <c r="D248" s="8" t="str">
        <f>IF(C248="","",16-COUNTIF('Données brutes'!I248:X248,"-"))</f>
        <v/>
      </c>
      <c r="E248" s="8" t="str">
        <f>IF(C248="","",COUNTIF('Données brutes'!I248:X248,"&gt;0"))</f>
        <v/>
      </c>
      <c r="F248" s="8" t="str">
        <f>IF(C248="","",COUNTIF('Données brutes'!I248:X248,0))</f>
        <v/>
      </c>
      <c r="G248" s="8" t="str">
        <f>IF(C248="","",'Données brutes'!H248)</f>
        <v/>
      </c>
    </row>
    <row r="249" spans="1:7" x14ac:dyDescent="0.2">
      <c r="A249" t="str">
        <f>IF('Données brutes'!C249="","",'Données brutes'!C249)</f>
        <v/>
      </c>
      <c r="B249" t="str">
        <f>IF('Données brutes'!B249="","",'Données brutes'!B249)</f>
        <v/>
      </c>
      <c r="C249" s="8" t="str">
        <f>IF(B249="","",IF('Données brutes'!H249&gt;0,"Validée","Rejetée"))</f>
        <v/>
      </c>
      <c r="D249" s="8" t="str">
        <f>IF(C249="","",16-COUNTIF('Données brutes'!I249:X249,"-"))</f>
        <v/>
      </c>
      <c r="E249" s="8" t="str">
        <f>IF(C249="","",COUNTIF('Données brutes'!I249:X249,"&gt;0"))</f>
        <v/>
      </c>
      <c r="F249" s="8" t="str">
        <f>IF(C249="","",COUNTIF('Données brutes'!I249:X249,0))</f>
        <v/>
      </c>
      <c r="G249" s="8" t="str">
        <f>IF(C249="","",'Données brutes'!H249)</f>
        <v/>
      </c>
    </row>
    <row r="250" spans="1:7" x14ac:dyDescent="0.2">
      <c r="A250" t="str">
        <f>IF('Données brutes'!C250="","",'Données brutes'!C250)</f>
        <v/>
      </c>
      <c r="B250" t="str">
        <f>IF('Données brutes'!B250="","",'Données brutes'!B250)</f>
        <v/>
      </c>
      <c r="C250" s="8" t="str">
        <f>IF(B250="","",IF('Données brutes'!H250&gt;0,"Validée","Rejetée"))</f>
        <v/>
      </c>
      <c r="D250" s="8" t="str">
        <f>IF(C250="","",16-COUNTIF('Données brutes'!I250:X250,"-"))</f>
        <v/>
      </c>
      <c r="E250" s="8" t="str">
        <f>IF(C250="","",COUNTIF('Données brutes'!I250:X250,"&gt;0"))</f>
        <v/>
      </c>
      <c r="F250" s="8" t="str">
        <f>IF(C250="","",COUNTIF('Données brutes'!I250:X250,0))</f>
        <v/>
      </c>
      <c r="G250" s="8" t="str">
        <f>IF(C250="","",'Données brutes'!H250)</f>
        <v/>
      </c>
    </row>
    <row r="251" spans="1:7" x14ac:dyDescent="0.2">
      <c r="A251" t="str">
        <f>IF('Données brutes'!C251="","",'Données brutes'!C251)</f>
        <v/>
      </c>
      <c r="B251" t="str">
        <f>IF('Données brutes'!B251="","",'Données brutes'!B251)</f>
        <v/>
      </c>
      <c r="C251" s="8" t="str">
        <f>IF(B251="","",IF('Données brutes'!H251&gt;0,"Validée","Rejetée"))</f>
        <v/>
      </c>
      <c r="D251" s="8" t="str">
        <f>IF(C251="","",16-COUNTIF('Données brutes'!I251:X251,"-"))</f>
        <v/>
      </c>
      <c r="E251" s="8" t="str">
        <f>IF(C251="","",COUNTIF('Données brutes'!I251:X251,"&gt;0"))</f>
        <v/>
      </c>
      <c r="F251" s="8" t="str">
        <f>IF(C251="","",COUNTIF('Données brutes'!I251:X251,0))</f>
        <v/>
      </c>
      <c r="G251" s="8" t="str">
        <f>IF(C251="","",'Données brutes'!H251)</f>
        <v/>
      </c>
    </row>
    <row r="252" spans="1:7" x14ac:dyDescent="0.2">
      <c r="A252" t="str">
        <f>IF('Données brutes'!C252="","",'Données brutes'!C252)</f>
        <v/>
      </c>
      <c r="B252" t="str">
        <f>IF('Données brutes'!B252="","",'Données brutes'!B252)</f>
        <v/>
      </c>
      <c r="C252" s="8" t="str">
        <f>IF(B252="","",IF('Données brutes'!H252&gt;0,"Validée","Rejetée"))</f>
        <v/>
      </c>
      <c r="D252" s="8" t="str">
        <f>IF(C252="","",16-COUNTIF('Données brutes'!I252:X252,"-"))</f>
        <v/>
      </c>
      <c r="E252" s="8" t="str">
        <f>IF(C252="","",COUNTIF('Données brutes'!I252:X252,"&gt;0"))</f>
        <v/>
      </c>
      <c r="F252" s="8" t="str">
        <f>IF(C252="","",COUNTIF('Données brutes'!I252:X252,0))</f>
        <v/>
      </c>
      <c r="G252" s="8" t="str">
        <f>IF(C252="","",'Données brutes'!H252)</f>
        <v/>
      </c>
    </row>
    <row r="253" spans="1:7" x14ac:dyDescent="0.2">
      <c r="A253" t="str">
        <f>IF('Données brutes'!C253="","",'Données brutes'!C253)</f>
        <v/>
      </c>
      <c r="B253" t="str">
        <f>IF('Données brutes'!B253="","",'Données brutes'!B253)</f>
        <v/>
      </c>
      <c r="C253" s="8" t="str">
        <f>IF(B253="","",IF('Données brutes'!H253&gt;0,"Validée","Rejetée"))</f>
        <v/>
      </c>
      <c r="D253" s="8" t="str">
        <f>IF(C253="","",16-COUNTIF('Données brutes'!I253:X253,"-"))</f>
        <v/>
      </c>
      <c r="E253" s="8" t="str">
        <f>IF(C253="","",COUNTIF('Données brutes'!I253:X253,"&gt;0"))</f>
        <v/>
      </c>
      <c r="F253" s="8" t="str">
        <f>IF(C253="","",COUNTIF('Données brutes'!I253:X253,0))</f>
        <v/>
      </c>
      <c r="G253" s="8" t="str">
        <f>IF(C253="","",'Données brutes'!H253)</f>
        <v/>
      </c>
    </row>
    <row r="254" spans="1:7" x14ac:dyDescent="0.2">
      <c r="A254" t="str">
        <f>IF('Données brutes'!C254="","",'Données brutes'!C254)</f>
        <v/>
      </c>
      <c r="B254" t="str">
        <f>IF('Données brutes'!B254="","",'Données brutes'!B254)</f>
        <v/>
      </c>
      <c r="C254" s="8" t="str">
        <f>IF(B254="","",IF('Données brutes'!H254&gt;0,"Validée","Rejetée"))</f>
        <v/>
      </c>
      <c r="D254" s="8" t="str">
        <f>IF(C254="","",16-COUNTIF('Données brutes'!I254:X254,"-"))</f>
        <v/>
      </c>
      <c r="E254" s="8" t="str">
        <f>IF(C254="","",COUNTIF('Données brutes'!I254:X254,"&gt;0"))</f>
        <v/>
      </c>
      <c r="F254" s="8" t="str">
        <f>IF(C254="","",COUNTIF('Données brutes'!I254:X254,0))</f>
        <v/>
      </c>
      <c r="G254" s="8" t="str">
        <f>IF(C254="","",'Données brutes'!H254)</f>
        <v/>
      </c>
    </row>
    <row r="255" spans="1:7" x14ac:dyDescent="0.2">
      <c r="A255" t="str">
        <f>IF('Données brutes'!C255="","",'Données brutes'!C255)</f>
        <v/>
      </c>
      <c r="B255" t="str">
        <f>IF('Données brutes'!B255="","",'Données brutes'!B255)</f>
        <v/>
      </c>
      <c r="C255" s="8" t="str">
        <f>IF(B255="","",IF('Données brutes'!H255&gt;0,"Validée","Rejetée"))</f>
        <v/>
      </c>
      <c r="D255" s="8" t="str">
        <f>IF(C255="","",16-COUNTIF('Données brutes'!I255:X255,"-"))</f>
        <v/>
      </c>
      <c r="E255" s="8" t="str">
        <f>IF(C255="","",COUNTIF('Données brutes'!I255:X255,"&gt;0"))</f>
        <v/>
      </c>
      <c r="F255" s="8" t="str">
        <f>IF(C255="","",COUNTIF('Données brutes'!I255:X255,0))</f>
        <v/>
      </c>
      <c r="G255" s="8" t="str">
        <f>IF(C255="","",'Données brutes'!H255)</f>
        <v/>
      </c>
    </row>
    <row r="256" spans="1:7" x14ac:dyDescent="0.2">
      <c r="A256" t="str">
        <f>IF('Données brutes'!C256="","",'Données brutes'!C256)</f>
        <v/>
      </c>
      <c r="B256" t="str">
        <f>IF('Données brutes'!B256="","",'Données brutes'!B256)</f>
        <v/>
      </c>
      <c r="C256" s="8" t="str">
        <f>IF(B256="","",IF('Données brutes'!H256&gt;0,"Validée","Rejetée"))</f>
        <v/>
      </c>
      <c r="D256" s="8" t="str">
        <f>IF(C256="","",16-COUNTIF('Données brutes'!I256:X256,"-"))</f>
        <v/>
      </c>
      <c r="E256" s="8" t="str">
        <f>IF(C256="","",COUNTIF('Données brutes'!I256:X256,"&gt;0"))</f>
        <v/>
      </c>
      <c r="F256" s="8" t="str">
        <f>IF(C256="","",COUNTIF('Données brutes'!I256:X256,0))</f>
        <v/>
      </c>
      <c r="G256" s="8" t="str">
        <f>IF(C256="","",'Données brutes'!H256)</f>
        <v/>
      </c>
    </row>
    <row r="257" spans="1:7" x14ac:dyDescent="0.2">
      <c r="A257" t="str">
        <f>IF('Données brutes'!C257="","",'Données brutes'!C257)</f>
        <v/>
      </c>
      <c r="B257" t="str">
        <f>IF('Données brutes'!B257="","",'Données brutes'!B257)</f>
        <v/>
      </c>
      <c r="C257" s="8" t="str">
        <f>IF(B257="","",IF('Données brutes'!H257&gt;0,"Validée","Rejetée"))</f>
        <v/>
      </c>
      <c r="D257" s="8" t="str">
        <f>IF(C257="","",16-COUNTIF('Données brutes'!I257:X257,"-"))</f>
        <v/>
      </c>
      <c r="E257" s="8" t="str">
        <f>IF(C257="","",COUNTIF('Données brutes'!I257:X257,"&gt;0"))</f>
        <v/>
      </c>
      <c r="F257" s="8" t="str">
        <f>IF(C257="","",COUNTIF('Données brutes'!I257:X257,0))</f>
        <v/>
      </c>
      <c r="G257" s="8" t="str">
        <f>IF(C257="","",'Données brutes'!H257)</f>
        <v/>
      </c>
    </row>
    <row r="258" spans="1:7" x14ac:dyDescent="0.2">
      <c r="A258" t="str">
        <f>IF('Données brutes'!C258="","",'Données brutes'!C258)</f>
        <v/>
      </c>
      <c r="B258" t="str">
        <f>IF('Données brutes'!B258="","",'Données brutes'!B258)</f>
        <v/>
      </c>
      <c r="C258" s="8" t="str">
        <f>IF(B258="","",IF('Données brutes'!H258&gt;0,"Validée","Rejetée"))</f>
        <v/>
      </c>
      <c r="D258" s="8" t="str">
        <f>IF(C258="","",16-COUNTIF('Données brutes'!I258:X258,"-"))</f>
        <v/>
      </c>
      <c r="E258" s="8" t="str">
        <f>IF(C258="","",COUNTIF('Données brutes'!I258:X258,"&gt;0"))</f>
        <v/>
      </c>
      <c r="F258" s="8" t="str">
        <f>IF(C258="","",COUNTIF('Données brutes'!I258:X258,0))</f>
        <v/>
      </c>
      <c r="G258" s="8" t="str">
        <f>IF(C258="","",'Données brutes'!H258)</f>
        <v/>
      </c>
    </row>
    <row r="259" spans="1:7" x14ac:dyDescent="0.2">
      <c r="A259" t="str">
        <f>IF('Données brutes'!C259="","",'Données brutes'!C259)</f>
        <v/>
      </c>
      <c r="B259" t="str">
        <f>IF('Données brutes'!B259="","",'Données brutes'!B259)</f>
        <v/>
      </c>
      <c r="C259" s="8" t="str">
        <f>IF(B259="","",IF('Données brutes'!H259&gt;0,"Validée","Rejetée"))</f>
        <v/>
      </c>
      <c r="D259" s="8" t="str">
        <f>IF(C259="","",16-COUNTIF('Données brutes'!I259:X259,"-"))</f>
        <v/>
      </c>
      <c r="E259" s="8" t="str">
        <f>IF(C259="","",COUNTIF('Données brutes'!I259:X259,"&gt;0"))</f>
        <v/>
      </c>
      <c r="F259" s="8" t="str">
        <f>IF(C259="","",COUNTIF('Données brutes'!I259:X259,0))</f>
        <v/>
      </c>
      <c r="G259" s="8" t="str">
        <f>IF(C259="","",'Données brutes'!H259)</f>
        <v/>
      </c>
    </row>
    <row r="260" spans="1:7" x14ac:dyDescent="0.2">
      <c r="A260" t="str">
        <f>IF('Données brutes'!C260="","",'Données brutes'!C260)</f>
        <v/>
      </c>
      <c r="B260" t="str">
        <f>IF('Données brutes'!B260="","",'Données brutes'!B260)</f>
        <v/>
      </c>
      <c r="C260" s="8" t="str">
        <f>IF(B260="","",IF('Données brutes'!H260&gt;0,"Validée","Rejetée"))</f>
        <v/>
      </c>
      <c r="D260" s="8" t="str">
        <f>IF(C260="","",16-COUNTIF('Données brutes'!I260:X260,"-"))</f>
        <v/>
      </c>
      <c r="E260" s="8" t="str">
        <f>IF(C260="","",COUNTIF('Données brutes'!I260:X260,"&gt;0"))</f>
        <v/>
      </c>
      <c r="F260" s="8" t="str">
        <f>IF(C260="","",COUNTIF('Données brutes'!I260:X260,0))</f>
        <v/>
      </c>
      <c r="G260" s="8" t="str">
        <f>IF(C260="","",'Données brutes'!H260)</f>
        <v/>
      </c>
    </row>
    <row r="261" spans="1:7" x14ac:dyDescent="0.2">
      <c r="A261" t="str">
        <f>IF('Données brutes'!C261="","",'Données brutes'!C261)</f>
        <v/>
      </c>
      <c r="B261" t="str">
        <f>IF('Données brutes'!B261="","",'Données brutes'!B261)</f>
        <v/>
      </c>
      <c r="C261" s="8" t="str">
        <f>IF(B261="","",IF('Données brutes'!H261&gt;0,"Validée","Rejetée"))</f>
        <v/>
      </c>
      <c r="D261" s="8" t="str">
        <f>IF(C261="","",16-COUNTIF('Données brutes'!I261:X261,"-"))</f>
        <v/>
      </c>
      <c r="E261" s="8" t="str">
        <f>IF(C261="","",COUNTIF('Données brutes'!I261:X261,"&gt;0"))</f>
        <v/>
      </c>
      <c r="F261" s="8" t="str">
        <f>IF(C261="","",COUNTIF('Données brutes'!I261:X261,0))</f>
        <v/>
      </c>
      <c r="G261" s="8" t="str">
        <f>IF(C261="","",'Données brutes'!H261)</f>
        <v/>
      </c>
    </row>
    <row r="262" spans="1:7" x14ac:dyDescent="0.2">
      <c r="A262" t="str">
        <f>IF('Données brutes'!C262="","",'Données brutes'!C262)</f>
        <v/>
      </c>
      <c r="B262" t="str">
        <f>IF('Données brutes'!B262="","",'Données brutes'!B262)</f>
        <v/>
      </c>
      <c r="C262" s="8" t="str">
        <f>IF(B262="","",IF('Données brutes'!H262&gt;0,"Validée","Rejetée"))</f>
        <v/>
      </c>
      <c r="D262" s="8" t="str">
        <f>IF(C262="","",16-COUNTIF('Données brutes'!I262:X262,"-"))</f>
        <v/>
      </c>
      <c r="E262" s="8" t="str">
        <f>IF(C262="","",COUNTIF('Données brutes'!I262:X262,"&gt;0"))</f>
        <v/>
      </c>
      <c r="F262" s="8" t="str">
        <f>IF(C262="","",COUNTIF('Données brutes'!I262:X262,0))</f>
        <v/>
      </c>
      <c r="G262" s="8" t="str">
        <f>IF(C262="","",'Données brutes'!H262)</f>
        <v/>
      </c>
    </row>
    <row r="263" spans="1:7" x14ac:dyDescent="0.2">
      <c r="A263" t="str">
        <f>IF('Données brutes'!C263="","",'Données brutes'!C263)</f>
        <v/>
      </c>
      <c r="B263" t="str">
        <f>IF('Données brutes'!B263="","",'Données brutes'!B263)</f>
        <v/>
      </c>
      <c r="C263" s="8" t="str">
        <f>IF(B263="","",IF('Données brutes'!H263&gt;0,"Validée","Rejetée"))</f>
        <v/>
      </c>
      <c r="D263" s="8" t="str">
        <f>IF(C263="","",16-COUNTIF('Données brutes'!I263:X263,"-"))</f>
        <v/>
      </c>
      <c r="E263" s="8" t="str">
        <f>IF(C263="","",COUNTIF('Données brutes'!I263:X263,"&gt;0"))</f>
        <v/>
      </c>
      <c r="F263" s="8" t="str">
        <f>IF(C263="","",COUNTIF('Données brutes'!I263:X263,0))</f>
        <v/>
      </c>
      <c r="G263" s="8" t="str">
        <f>IF(C263="","",'Données brutes'!H263)</f>
        <v/>
      </c>
    </row>
    <row r="264" spans="1:7" x14ac:dyDescent="0.2">
      <c r="A264" t="str">
        <f>IF('Données brutes'!C264="","",'Données brutes'!C264)</f>
        <v/>
      </c>
      <c r="B264" t="str">
        <f>IF('Données brutes'!B264="","",'Données brutes'!B264)</f>
        <v/>
      </c>
      <c r="C264" s="8" t="str">
        <f>IF(B264="","",IF('Données brutes'!H264&gt;0,"Validée","Rejetée"))</f>
        <v/>
      </c>
      <c r="D264" s="8" t="str">
        <f>IF(C264="","",16-COUNTIF('Données brutes'!I264:X264,"-"))</f>
        <v/>
      </c>
      <c r="E264" s="8" t="str">
        <f>IF(C264="","",COUNTIF('Données brutes'!I264:X264,"&gt;0"))</f>
        <v/>
      </c>
      <c r="F264" s="8" t="str">
        <f>IF(C264="","",COUNTIF('Données brutes'!I264:X264,0))</f>
        <v/>
      </c>
      <c r="G264" s="8" t="str">
        <f>IF(C264="","",'Données brutes'!H264)</f>
        <v/>
      </c>
    </row>
    <row r="265" spans="1:7" x14ac:dyDescent="0.2">
      <c r="A265" t="str">
        <f>IF('Données brutes'!C265="","",'Données brutes'!C265)</f>
        <v/>
      </c>
      <c r="B265" t="str">
        <f>IF('Données brutes'!B265="","",'Données brutes'!B265)</f>
        <v/>
      </c>
      <c r="C265" s="8" t="str">
        <f>IF(B265="","",IF('Données brutes'!H265&gt;0,"Validée","Rejetée"))</f>
        <v/>
      </c>
      <c r="D265" s="8" t="str">
        <f>IF(C265="","",16-COUNTIF('Données brutes'!I265:X265,"-"))</f>
        <v/>
      </c>
      <c r="E265" s="8" t="str">
        <f>IF(C265="","",COUNTIF('Données brutes'!I265:X265,"&gt;0"))</f>
        <v/>
      </c>
      <c r="F265" s="8" t="str">
        <f>IF(C265="","",COUNTIF('Données brutes'!I265:X265,0))</f>
        <v/>
      </c>
      <c r="G265" s="8" t="str">
        <f>IF(C265="","",'Données brutes'!H265)</f>
        <v/>
      </c>
    </row>
    <row r="266" spans="1:7" x14ac:dyDescent="0.2">
      <c r="A266" t="str">
        <f>IF('Données brutes'!C266="","",'Données brutes'!C266)</f>
        <v/>
      </c>
      <c r="B266" t="str">
        <f>IF('Données brutes'!B266="","",'Données brutes'!B266)</f>
        <v/>
      </c>
      <c r="C266" s="8" t="str">
        <f>IF(B266="","",IF('Données brutes'!H266&gt;0,"Validée","Rejetée"))</f>
        <v/>
      </c>
      <c r="D266" s="8" t="str">
        <f>IF(C266="","",16-COUNTIF('Données brutes'!I266:X266,"-"))</f>
        <v/>
      </c>
      <c r="E266" s="8" t="str">
        <f>IF(C266="","",COUNTIF('Données brutes'!I266:X266,"&gt;0"))</f>
        <v/>
      </c>
      <c r="F266" s="8" t="str">
        <f>IF(C266="","",COUNTIF('Données brutes'!I266:X266,0))</f>
        <v/>
      </c>
      <c r="G266" s="8" t="str">
        <f>IF(C266="","",'Données brutes'!H266)</f>
        <v/>
      </c>
    </row>
    <row r="267" spans="1:7" x14ac:dyDescent="0.2">
      <c r="A267" t="str">
        <f>IF('Données brutes'!C267="","",'Données brutes'!C267)</f>
        <v/>
      </c>
      <c r="B267" t="str">
        <f>IF('Données brutes'!B267="","",'Données brutes'!B267)</f>
        <v/>
      </c>
      <c r="C267" s="8" t="str">
        <f>IF(B267="","",IF('Données brutes'!H267&gt;0,"Validée","Rejetée"))</f>
        <v/>
      </c>
      <c r="D267" s="8" t="str">
        <f>IF(C267="","",16-COUNTIF('Données brutes'!I267:X267,"-"))</f>
        <v/>
      </c>
      <c r="E267" s="8" t="str">
        <f>IF(C267="","",COUNTIF('Données brutes'!I267:X267,"&gt;0"))</f>
        <v/>
      </c>
      <c r="F267" s="8" t="str">
        <f>IF(C267="","",COUNTIF('Données brutes'!I267:X267,0))</f>
        <v/>
      </c>
      <c r="G267" s="8" t="str">
        <f>IF(C267="","",'Données brutes'!H267)</f>
        <v/>
      </c>
    </row>
    <row r="268" spans="1:7" x14ac:dyDescent="0.2">
      <c r="A268" t="str">
        <f>IF('Données brutes'!C268="","",'Données brutes'!C268)</f>
        <v/>
      </c>
      <c r="B268" t="str">
        <f>IF('Données brutes'!B268="","",'Données brutes'!B268)</f>
        <v/>
      </c>
      <c r="C268" s="8" t="str">
        <f>IF(B268="","",IF('Données brutes'!H268&gt;0,"Validée","Rejetée"))</f>
        <v/>
      </c>
      <c r="D268" s="8" t="str">
        <f>IF(C268="","",16-COUNTIF('Données brutes'!I268:X268,"-"))</f>
        <v/>
      </c>
      <c r="E268" s="8" t="str">
        <f>IF(C268="","",COUNTIF('Données brutes'!I268:X268,"&gt;0"))</f>
        <v/>
      </c>
      <c r="F268" s="8" t="str">
        <f>IF(C268="","",COUNTIF('Données brutes'!I268:X268,0))</f>
        <v/>
      </c>
      <c r="G268" s="8" t="str">
        <f>IF(C268="","",'Données brutes'!H268)</f>
        <v/>
      </c>
    </row>
    <row r="269" spans="1:7" x14ac:dyDescent="0.2">
      <c r="A269" t="str">
        <f>IF('Données brutes'!C269="","",'Données brutes'!C269)</f>
        <v/>
      </c>
      <c r="B269" t="str">
        <f>IF('Données brutes'!B269="","",'Données brutes'!B269)</f>
        <v/>
      </c>
      <c r="C269" s="8" t="str">
        <f>IF(B269="","",IF('Données brutes'!H269&gt;0,"Validée","Rejetée"))</f>
        <v/>
      </c>
      <c r="D269" s="8" t="str">
        <f>IF(C269="","",16-COUNTIF('Données brutes'!I269:X269,"-"))</f>
        <v/>
      </c>
      <c r="E269" s="8" t="str">
        <f>IF(C269="","",COUNTIF('Données brutes'!I269:X269,"&gt;0"))</f>
        <v/>
      </c>
      <c r="F269" s="8" t="str">
        <f>IF(C269="","",COUNTIF('Données brutes'!I269:X269,0))</f>
        <v/>
      </c>
      <c r="G269" s="8" t="str">
        <f>IF(C269="","",'Données brutes'!H269)</f>
        <v/>
      </c>
    </row>
    <row r="270" spans="1:7" x14ac:dyDescent="0.2">
      <c r="A270" t="str">
        <f>IF('Données brutes'!C270="","",'Données brutes'!C270)</f>
        <v/>
      </c>
      <c r="B270" t="str">
        <f>IF('Données brutes'!B270="","",'Données brutes'!B270)</f>
        <v/>
      </c>
      <c r="C270" s="8" t="str">
        <f>IF(B270="","",IF('Données brutes'!H270&gt;0,"Validée","Rejetée"))</f>
        <v/>
      </c>
      <c r="D270" s="8" t="str">
        <f>IF(C270="","",16-COUNTIF('Données brutes'!I270:X270,"-"))</f>
        <v/>
      </c>
      <c r="E270" s="8" t="str">
        <f>IF(C270="","",COUNTIF('Données brutes'!I270:X270,"&gt;0"))</f>
        <v/>
      </c>
      <c r="F270" s="8" t="str">
        <f>IF(C270="","",COUNTIF('Données brutes'!I270:X270,0))</f>
        <v/>
      </c>
      <c r="G270" s="8" t="str">
        <f>IF(C270="","",'Données brutes'!H270)</f>
        <v/>
      </c>
    </row>
    <row r="271" spans="1:7" x14ac:dyDescent="0.2">
      <c r="A271" t="str">
        <f>IF('Données brutes'!C271="","",'Données brutes'!C271)</f>
        <v/>
      </c>
      <c r="B271" t="str">
        <f>IF('Données brutes'!B271="","",'Données brutes'!B271)</f>
        <v/>
      </c>
      <c r="C271" s="8" t="str">
        <f>IF(B271="","",IF('Données brutes'!H271&gt;0,"Validée","Rejetée"))</f>
        <v/>
      </c>
      <c r="D271" s="8" t="str">
        <f>IF(C271="","",16-COUNTIF('Données brutes'!I271:X271,"-"))</f>
        <v/>
      </c>
      <c r="E271" s="8" t="str">
        <f>IF(C271="","",COUNTIF('Données brutes'!I271:X271,"&gt;0"))</f>
        <v/>
      </c>
      <c r="F271" s="8" t="str">
        <f>IF(C271="","",COUNTIF('Données brutes'!I271:X271,0))</f>
        <v/>
      </c>
      <c r="G271" s="8" t="str">
        <f>IF(C271="","",'Données brutes'!H271)</f>
        <v/>
      </c>
    </row>
    <row r="272" spans="1:7" x14ac:dyDescent="0.2">
      <c r="A272" t="str">
        <f>IF('Données brutes'!C272="","",'Données brutes'!C272)</f>
        <v/>
      </c>
      <c r="B272" t="str">
        <f>IF('Données brutes'!B272="","",'Données brutes'!B272)</f>
        <v/>
      </c>
      <c r="C272" s="8" t="str">
        <f>IF(B272="","",IF('Données brutes'!H272&gt;0,"Validée","Rejetée"))</f>
        <v/>
      </c>
      <c r="D272" s="8" t="str">
        <f>IF(C272="","",16-COUNTIF('Données brutes'!I272:X272,"-"))</f>
        <v/>
      </c>
      <c r="E272" s="8" t="str">
        <f>IF(C272="","",COUNTIF('Données brutes'!I272:X272,"&gt;0"))</f>
        <v/>
      </c>
      <c r="F272" s="8" t="str">
        <f>IF(C272="","",COUNTIF('Données brutes'!I272:X272,0))</f>
        <v/>
      </c>
      <c r="G272" s="8" t="str">
        <f>IF(C272="","",'Données brutes'!H272)</f>
        <v/>
      </c>
    </row>
    <row r="273" spans="1:7" x14ac:dyDescent="0.2">
      <c r="A273" t="str">
        <f>IF('Données brutes'!C273="","",'Données brutes'!C273)</f>
        <v/>
      </c>
      <c r="B273" t="str">
        <f>IF('Données brutes'!B273="","",'Données brutes'!B273)</f>
        <v/>
      </c>
      <c r="C273" s="8" t="str">
        <f>IF(B273="","",IF('Données brutes'!H273&gt;0,"Validée","Rejetée"))</f>
        <v/>
      </c>
      <c r="D273" s="8" t="str">
        <f>IF(C273="","",16-COUNTIF('Données brutes'!I273:X273,"-"))</f>
        <v/>
      </c>
      <c r="E273" s="8" t="str">
        <f>IF(C273="","",COUNTIF('Données brutes'!I273:X273,"&gt;0"))</f>
        <v/>
      </c>
      <c r="F273" s="8" t="str">
        <f>IF(C273="","",COUNTIF('Données brutes'!I273:X273,0))</f>
        <v/>
      </c>
      <c r="G273" s="8" t="str">
        <f>IF(C273="","",'Données brutes'!H273)</f>
        <v/>
      </c>
    </row>
    <row r="274" spans="1:7" x14ac:dyDescent="0.2">
      <c r="A274" t="str">
        <f>IF('Données brutes'!C274="","",'Données brutes'!C274)</f>
        <v/>
      </c>
      <c r="B274" t="str">
        <f>IF('Données brutes'!B274="","",'Données brutes'!B274)</f>
        <v/>
      </c>
      <c r="C274" s="8" t="str">
        <f>IF(B274="","",IF('Données brutes'!H274&gt;0,"Validée","Rejetée"))</f>
        <v/>
      </c>
      <c r="D274" s="8" t="str">
        <f>IF(C274="","",16-COUNTIF('Données brutes'!I274:X274,"-"))</f>
        <v/>
      </c>
      <c r="E274" s="8" t="str">
        <f>IF(C274="","",COUNTIF('Données brutes'!I274:X274,"&gt;0"))</f>
        <v/>
      </c>
      <c r="F274" s="8" t="str">
        <f>IF(C274="","",COUNTIF('Données brutes'!I274:X274,0))</f>
        <v/>
      </c>
      <c r="G274" s="8" t="str">
        <f>IF(C274="","",'Données brutes'!H274)</f>
        <v/>
      </c>
    </row>
    <row r="275" spans="1:7" x14ac:dyDescent="0.2">
      <c r="A275" t="str">
        <f>IF('Données brutes'!C275="","",'Données brutes'!C275)</f>
        <v/>
      </c>
      <c r="B275" t="str">
        <f>IF('Données brutes'!B275="","",'Données brutes'!B275)</f>
        <v/>
      </c>
      <c r="C275" s="8" t="str">
        <f>IF(B275="","",IF('Données brutes'!H275&gt;0,"Validée","Rejetée"))</f>
        <v/>
      </c>
      <c r="D275" s="8" t="str">
        <f>IF(C275="","",16-COUNTIF('Données brutes'!I275:X275,"-"))</f>
        <v/>
      </c>
      <c r="E275" s="8" t="str">
        <f>IF(C275="","",COUNTIF('Données brutes'!I275:X275,"&gt;0"))</f>
        <v/>
      </c>
      <c r="F275" s="8" t="str">
        <f>IF(C275="","",COUNTIF('Données brutes'!I275:X275,0))</f>
        <v/>
      </c>
      <c r="G275" s="8" t="str">
        <f>IF(C275="","",'Données brutes'!H275)</f>
        <v/>
      </c>
    </row>
    <row r="276" spans="1:7" x14ac:dyDescent="0.2">
      <c r="A276" t="str">
        <f>IF('Données brutes'!C276="","",'Données brutes'!C276)</f>
        <v/>
      </c>
      <c r="B276" t="str">
        <f>IF('Données brutes'!B276="","",'Données brutes'!B276)</f>
        <v/>
      </c>
      <c r="C276" s="8" t="str">
        <f>IF(B276="","",IF('Données brutes'!H276&gt;0,"Validée","Rejetée"))</f>
        <v/>
      </c>
      <c r="D276" s="8" t="str">
        <f>IF(C276="","",16-COUNTIF('Données brutes'!I276:X276,"-"))</f>
        <v/>
      </c>
      <c r="E276" s="8" t="str">
        <f>IF(C276="","",COUNTIF('Données brutes'!I276:X276,"&gt;0"))</f>
        <v/>
      </c>
      <c r="F276" s="8" t="str">
        <f>IF(C276="","",COUNTIF('Données brutes'!I276:X276,0))</f>
        <v/>
      </c>
      <c r="G276" s="8" t="str">
        <f>IF(C276="","",'Données brutes'!H276)</f>
        <v/>
      </c>
    </row>
    <row r="277" spans="1:7" x14ac:dyDescent="0.2">
      <c r="A277" t="str">
        <f>IF('Données brutes'!C277="","",'Données brutes'!C277)</f>
        <v/>
      </c>
      <c r="B277" t="str">
        <f>IF('Données brutes'!B277="","",'Données brutes'!B277)</f>
        <v/>
      </c>
      <c r="C277" s="8" t="str">
        <f>IF(B277="","",IF('Données brutes'!H277&gt;0,"Validée","Rejetée"))</f>
        <v/>
      </c>
      <c r="D277" s="8" t="str">
        <f>IF(C277="","",16-COUNTIF('Données brutes'!I277:X277,"-"))</f>
        <v/>
      </c>
      <c r="E277" s="8" t="str">
        <f>IF(C277="","",COUNTIF('Données brutes'!I277:X277,"&gt;0"))</f>
        <v/>
      </c>
      <c r="F277" s="8" t="str">
        <f>IF(C277="","",COUNTIF('Données brutes'!I277:X277,0))</f>
        <v/>
      </c>
      <c r="G277" s="8" t="str">
        <f>IF(C277="","",'Données brutes'!H277)</f>
        <v/>
      </c>
    </row>
    <row r="278" spans="1:7" x14ac:dyDescent="0.2">
      <c r="A278" t="str">
        <f>IF('Données brutes'!C278="","",'Données brutes'!C278)</f>
        <v/>
      </c>
      <c r="B278" t="str">
        <f>IF('Données brutes'!B278="","",'Données brutes'!B278)</f>
        <v/>
      </c>
      <c r="C278" s="8" t="str">
        <f>IF(B278="","",IF('Données brutes'!H278&gt;0,"Validée","Rejetée"))</f>
        <v/>
      </c>
      <c r="D278" s="8" t="str">
        <f>IF(C278="","",16-COUNTIF('Données brutes'!I278:X278,"-"))</f>
        <v/>
      </c>
      <c r="E278" s="8" t="str">
        <f>IF(C278="","",COUNTIF('Données brutes'!I278:X278,"&gt;0"))</f>
        <v/>
      </c>
      <c r="F278" s="8" t="str">
        <f>IF(C278="","",COUNTIF('Données brutes'!I278:X278,0))</f>
        <v/>
      </c>
      <c r="G278" s="8" t="str">
        <f>IF(C278="","",'Données brutes'!H278)</f>
        <v/>
      </c>
    </row>
    <row r="279" spans="1:7" x14ac:dyDescent="0.2">
      <c r="A279" t="str">
        <f>IF('Données brutes'!C279="","",'Données brutes'!C279)</f>
        <v/>
      </c>
      <c r="B279" t="str">
        <f>IF('Données brutes'!B279="","",'Données brutes'!B279)</f>
        <v/>
      </c>
      <c r="C279" s="8" t="str">
        <f>IF(B279="","",IF('Données brutes'!H279&gt;0,"Validée","Rejetée"))</f>
        <v/>
      </c>
      <c r="D279" s="8" t="str">
        <f>IF(C279="","",16-COUNTIF('Données brutes'!I279:X279,"-"))</f>
        <v/>
      </c>
      <c r="E279" s="8" t="str">
        <f>IF(C279="","",COUNTIF('Données brutes'!I279:X279,"&gt;0"))</f>
        <v/>
      </c>
      <c r="F279" s="8" t="str">
        <f>IF(C279="","",COUNTIF('Données brutes'!I279:X279,0))</f>
        <v/>
      </c>
      <c r="G279" s="8" t="str">
        <f>IF(C279="","",'Données brutes'!H279)</f>
        <v/>
      </c>
    </row>
    <row r="280" spans="1:7" x14ac:dyDescent="0.2">
      <c r="A280" t="str">
        <f>IF('Données brutes'!C280="","",'Données brutes'!C280)</f>
        <v/>
      </c>
      <c r="B280" t="str">
        <f>IF('Données brutes'!B280="","",'Données brutes'!B280)</f>
        <v/>
      </c>
      <c r="C280" s="8" t="str">
        <f>IF(B280="","",IF('Données brutes'!H280&gt;0,"Validée","Rejetée"))</f>
        <v/>
      </c>
      <c r="D280" s="8" t="str">
        <f>IF(C280="","",16-COUNTIF('Données brutes'!I280:X280,"-"))</f>
        <v/>
      </c>
      <c r="E280" s="8" t="str">
        <f>IF(C280="","",COUNTIF('Données brutes'!I280:X280,"&gt;0"))</f>
        <v/>
      </c>
      <c r="F280" s="8" t="str">
        <f>IF(C280="","",COUNTIF('Données brutes'!I280:X280,0))</f>
        <v/>
      </c>
      <c r="G280" s="8" t="str">
        <f>IF(C280="","",'Données brutes'!H280)</f>
        <v/>
      </c>
    </row>
    <row r="281" spans="1:7" x14ac:dyDescent="0.2">
      <c r="A281" t="str">
        <f>IF('Données brutes'!C281="","",'Données brutes'!C281)</f>
        <v/>
      </c>
      <c r="B281" t="str">
        <f>IF('Données brutes'!B281="","",'Données brutes'!B281)</f>
        <v/>
      </c>
      <c r="C281" s="8" t="str">
        <f>IF(B281="","",IF('Données brutes'!H281&gt;0,"Validée","Rejetée"))</f>
        <v/>
      </c>
      <c r="D281" s="8" t="str">
        <f>IF(C281="","",16-COUNTIF('Données brutes'!I281:X281,"-"))</f>
        <v/>
      </c>
      <c r="E281" s="8" t="str">
        <f>IF(C281="","",COUNTIF('Données brutes'!I281:X281,"&gt;0"))</f>
        <v/>
      </c>
      <c r="F281" s="8" t="str">
        <f>IF(C281="","",COUNTIF('Données brutes'!I281:X281,0))</f>
        <v/>
      </c>
      <c r="G281" s="8" t="str">
        <f>IF(C281="","",'Données brutes'!H281)</f>
        <v/>
      </c>
    </row>
    <row r="282" spans="1:7" x14ac:dyDescent="0.2">
      <c r="A282" t="str">
        <f>IF('Données brutes'!C282="","",'Données brutes'!C282)</f>
        <v/>
      </c>
      <c r="B282" t="str">
        <f>IF('Données brutes'!B282="","",'Données brutes'!B282)</f>
        <v/>
      </c>
      <c r="C282" s="8" t="str">
        <f>IF(B282="","",IF('Données brutes'!H282&gt;0,"Validée","Rejetée"))</f>
        <v/>
      </c>
      <c r="D282" s="8" t="str">
        <f>IF(C282="","",16-COUNTIF('Données brutes'!I282:X282,"-"))</f>
        <v/>
      </c>
      <c r="E282" s="8" t="str">
        <f>IF(C282="","",COUNTIF('Données brutes'!I282:X282,"&gt;0"))</f>
        <v/>
      </c>
      <c r="F282" s="8" t="str">
        <f>IF(C282="","",COUNTIF('Données brutes'!I282:X282,0))</f>
        <v/>
      </c>
      <c r="G282" s="8" t="str">
        <f>IF(C282="","",'Données brutes'!H282)</f>
        <v/>
      </c>
    </row>
    <row r="283" spans="1:7" x14ac:dyDescent="0.2">
      <c r="A283" t="str">
        <f>IF('Données brutes'!C283="","",'Données brutes'!C283)</f>
        <v/>
      </c>
      <c r="B283" t="str">
        <f>IF('Données brutes'!B283="","",'Données brutes'!B283)</f>
        <v/>
      </c>
      <c r="C283" s="8" t="str">
        <f>IF(B283="","",IF('Données brutes'!H283&gt;0,"Validée","Rejetée"))</f>
        <v/>
      </c>
      <c r="D283" s="8" t="str">
        <f>IF(C283="","",16-COUNTIF('Données brutes'!I283:X283,"-"))</f>
        <v/>
      </c>
      <c r="E283" s="8" t="str">
        <f>IF(C283="","",COUNTIF('Données brutes'!I283:X283,"&gt;0"))</f>
        <v/>
      </c>
      <c r="F283" s="8" t="str">
        <f>IF(C283="","",COUNTIF('Données brutes'!I283:X283,0))</f>
        <v/>
      </c>
      <c r="G283" s="8" t="str">
        <f>IF(C283="","",'Données brutes'!H283)</f>
        <v/>
      </c>
    </row>
    <row r="284" spans="1:7" x14ac:dyDescent="0.2">
      <c r="A284" t="str">
        <f>IF('Données brutes'!C284="","",'Données brutes'!C284)</f>
        <v/>
      </c>
      <c r="B284" t="str">
        <f>IF('Données brutes'!B284="","",'Données brutes'!B284)</f>
        <v/>
      </c>
      <c r="C284" s="8" t="str">
        <f>IF(B284="","",IF('Données brutes'!H284&gt;0,"Validée","Rejetée"))</f>
        <v/>
      </c>
      <c r="D284" s="8" t="str">
        <f>IF(C284="","",16-COUNTIF('Données brutes'!I284:X284,"-"))</f>
        <v/>
      </c>
      <c r="E284" s="8" t="str">
        <f>IF(C284="","",COUNTIF('Données brutes'!I284:X284,"&gt;0"))</f>
        <v/>
      </c>
      <c r="F284" s="8" t="str">
        <f>IF(C284="","",COUNTIF('Données brutes'!I284:X284,0))</f>
        <v/>
      </c>
      <c r="G284" s="8" t="str">
        <f>IF(C284="","",'Données brutes'!H284)</f>
        <v/>
      </c>
    </row>
    <row r="285" spans="1:7" x14ac:dyDescent="0.2">
      <c r="A285" t="str">
        <f>IF('Données brutes'!C285="","",'Données brutes'!C285)</f>
        <v/>
      </c>
      <c r="B285" t="str">
        <f>IF('Données brutes'!B285="","",'Données brutes'!B285)</f>
        <v/>
      </c>
      <c r="C285" s="8" t="str">
        <f>IF(B285="","",IF('Données brutes'!H285&gt;0,"Validée","Rejetée"))</f>
        <v/>
      </c>
      <c r="D285" s="8" t="str">
        <f>IF(C285="","",16-COUNTIF('Données brutes'!I285:X285,"-"))</f>
        <v/>
      </c>
      <c r="E285" s="8" t="str">
        <f>IF(C285="","",COUNTIF('Données brutes'!I285:X285,"&gt;0"))</f>
        <v/>
      </c>
      <c r="F285" s="8" t="str">
        <f>IF(C285="","",COUNTIF('Données brutes'!I285:X285,0))</f>
        <v/>
      </c>
      <c r="G285" s="8" t="str">
        <f>IF(C285="","",'Données brutes'!H285)</f>
        <v/>
      </c>
    </row>
    <row r="286" spans="1:7" x14ac:dyDescent="0.2">
      <c r="A286" t="str">
        <f>IF('Données brutes'!C286="","",'Données brutes'!C286)</f>
        <v/>
      </c>
      <c r="B286" t="str">
        <f>IF('Données brutes'!B286="","",'Données brutes'!B286)</f>
        <v/>
      </c>
      <c r="C286" s="8" t="str">
        <f>IF(B286="","",IF('Données brutes'!H286&gt;0,"Validée","Rejetée"))</f>
        <v/>
      </c>
      <c r="D286" s="8" t="str">
        <f>IF(C286="","",16-COUNTIF('Données brutes'!I286:X286,"-"))</f>
        <v/>
      </c>
      <c r="E286" s="8" t="str">
        <f>IF(C286="","",COUNTIF('Données brutes'!I286:X286,"&gt;0"))</f>
        <v/>
      </c>
      <c r="F286" s="8" t="str">
        <f>IF(C286="","",COUNTIF('Données brutes'!I286:X286,0))</f>
        <v/>
      </c>
      <c r="G286" s="8" t="str">
        <f>IF(C286="","",'Données brutes'!H286)</f>
        <v/>
      </c>
    </row>
    <row r="287" spans="1:7" x14ac:dyDescent="0.2">
      <c r="A287" t="str">
        <f>IF('Données brutes'!C287="","",'Données brutes'!C287)</f>
        <v/>
      </c>
      <c r="B287" t="str">
        <f>IF('Données brutes'!B287="","",'Données brutes'!B287)</f>
        <v/>
      </c>
      <c r="C287" s="8" t="str">
        <f>IF(B287="","",IF('Données brutes'!H287&gt;0,"Validée","Rejetée"))</f>
        <v/>
      </c>
      <c r="D287" s="8" t="str">
        <f>IF(C287="","",16-COUNTIF('Données brutes'!I287:X287,"-"))</f>
        <v/>
      </c>
      <c r="E287" s="8" t="str">
        <f>IF(C287="","",COUNTIF('Données brutes'!I287:X287,"&gt;0"))</f>
        <v/>
      </c>
      <c r="F287" s="8" t="str">
        <f>IF(C287="","",COUNTIF('Données brutes'!I287:X287,0))</f>
        <v/>
      </c>
      <c r="G287" s="8" t="str">
        <f>IF(C287="","",'Données brutes'!H287)</f>
        <v/>
      </c>
    </row>
    <row r="288" spans="1:7" x14ac:dyDescent="0.2">
      <c r="A288" t="str">
        <f>IF('Données brutes'!C288="","",'Données brutes'!C288)</f>
        <v/>
      </c>
      <c r="B288" t="str">
        <f>IF('Données brutes'!B288="","",'Données brutes'!B288)</f>
        <v/>
      </c>
      <c r="C288" s="8" t="str">
        <f>IF(B288="","",IF('Données brutes'!H288&gt;0,"Validée","Rejetée"))</f>
        <v/>
      </c>
      <c r="D288" s="8" t="str">
        <f>IF(C288="","",16-COUNTIF('Données brutes'!I288:X288,"-"))</f>
        <v/>
      </c>
      <c r="E288" s="8" t="str">
        <f>IF(C288="","",COUNTIF('Données brutes'!I288:X288,"&gt;0"))</f>
        <v/>
      </c>
      <c r="F288" s="8" t="str">
        <f>IF(C288="","",COUNTIF('Données brutes'!I288:X288,0))</f>
        <v/>
      </c>
      <c r="G288" s="8" t="str">
        <f>IF(C288="","",'Données brutes'!H288)</f>
        <v/>
      </c>
    </row>
    <row r="289" spans="1:7" x14ac:dyDescent="0.2">
      <c r="A289" t="str">
        <f>IF('Données brutes'!C289="","",'Données brutes'!C289)</f>
        <v/>
      </c>
      <c r="B289" t="str">
        <f>IF('Données brutes'!B289="","",'Données brutes'!B289)</f>
        <v/>
      </c>
      <c r="C289" s="8" t="str">
        <f>IF(B289="","",IF('Données brutes'!H289&gt;0,"Validée","Rejetée"))</f>
        <v/>
      </c>
      <c r="D289" s="8" t="str">
        <f>IF(C289="","",16-COUNTIF('Données brutes'!I289:X289,"-"))</f>
        <v/>
      </c>
      <c r="E289" s="8" t="str">
        <f>IF(C289="","",COUNTIF('Données brutes'!I289:X289,"&gt;0"))</f>
        <v/>
      </c>
      <c r="F289" s="8" t="str">
        <f>IF(C289="","",COUNTIF('Données brutes'!I289:X289,0))</f>
        <v/>
      </c>
      <c r="G289" s="8" t="str">
        <f>IF(C289="","",'Données brutes'!H289)</f>
        <v/>
      </c>
    </row>
    <row r="290" spans="1:7" x14ac:dyDescent="0.2">
      <c r="A290" t="str">
        <f>IF('Données brutes'!C290="","",'Données brutes'!C290)</f>
        <v/>
      </c>
      <c r="B290" t="str">
        <f>IF('Données brutes'!B290="","",'Données brutes'!B290)</f>
        <v/>
      </c>
      <c r="C290" s="8" t="str">
        <f>IF(B290="","",IF('Données brutes'!H290&gt;0,"Validée","Rejetée"))</f>
        <v/>
      </c>
      <c r="D290" s="8" t="str">
        <f>IF(C290="","",16-COUNTIF('Données brutes'!I290:X290,"-"))</f>
        <v/>
      </c>
      <c r="E290" s="8" t="str">
        <f>IF(C290="","",COUNTIF('Données brutes'!I290:X290,"&gt;0"))</f>
        <v/>
      </c>
      <c r="F290" s="8" t="str">
        <f>IF(C290="","",COUNTIF('Données brutes'!I290:X290,0))</f>
        <v/>
      </c>
      <c r="G290" s="8" t="str">
        <f>IF(C290="","",'Données brutes'!H290)</f>
        <v/>
      </c>
    </row>
    <row r="291" spans="1:7" x14ac:dyDescent="0.2">
      <c r="A291" t="str">
        <f>IF('Données brutes'!C291="","",'Données brutes'!C291)</f>
        <v/>
      </c>
      <c r="B291" t="str">
        <f>IF('Données brutes'!B291="","",'Données brutes'!B291)</f>
        <v/>
      </c>
      <c r="C291" s="8" t="str">
        <f>IF(B291="","",IF('Données brutes'!H291&gt;0,"Validée","Rejetée"))</f>
        <v/>
      </c>
      <c r="D291" s="8" t="str">
        <f>IF(C291="","",16-COUNTIF('Données brutes'!I291:X291,"-"))</f>
        <v/>
      </c>
      <c r="E291" s="8" t="str">
        <f>IF(C291="","",COUNTIF('Données brutes'!I291:X291,"&gt;0"))</f>
        <v/>
      </c>
      <c r="F291" s="8" t="str">
        <f>IF(C291="","",COUNTIF('Données brutes'!I291:X291,0))</f>
        <v/>
      </c>
      <c r="G291" s="8" t="str">
        <f>IF(C291="","",'Données brutes'!H291)</f>
        <v/>
      </c>
    </row>
    <row r="292" spans="1:7" x14ac:dyDescent="0.2">
      <c r="A292" t="str">
        <f>IF('Données brutes'!C292="","",'Données brutes'!C292)</f>
        <v/>
      </c>
      <c r="B292" t="str">
        <f>IF('Données brutes'!B292="","",'Données brutes'!B292)</f>
        <v/>
      </c>
      <c r="C292" s="8" t="str">
        <f>IF(B292="","",IF('Données brutes'!H292&gt;0,"Validée","Rejetée"))</f>
        <v/>
      </c>
      <c r="D292" s="8" t="str">
        <f>IF(C292="","",16-COUNTIF('Données brutes'!I292:X292,"-"))</f>
        <v/>
      </c>
      <c r="E292" s="8" t="str">
        <f>IF(C292="","",COUNTIF('Données brutes'!I292:X292,"&gt;0"))</f>
        <v/>
      </c>
      <c r="F292" s="8" t="str">
        <f>IF(C292="","",COUNTIF('Données brutes'!I292:X292,0))</f>
        <v/>
      </c>
      <c r="G292" s="8" t="str">
        <f>IF(C292="","",'Données brutes'!H292)</f>
        <v/>
      </c>
    </row>
    <row r="293" spans="1:7" x14ac:dyDescent="0.2">
      <c r="A293" t="str">
        <f>IF('Données brutes'!C293="","",'Données brutes'!C293)</f>
        <v/>
      </c>
      <c r="B293" t="str">
        <f>IF('Données brutes'!B293="","",'Données brutes'!B293)</f>
        <v/>
      </c>
      <c r="C293" s="8" t="str">
        <f>IF(B293="","",IF('Données brutes'!H293&gt;0,"Validée","Rejetée"))</f>
        <v/>
      </c>
      <c r="D293" s="8" t="str">
        <f>IF(C293="","",16-COUNTIF('Données brutes'!I293:X293,"-"))</f>
        <v/>
      </c>
      <c r="E293" s="8" t="str">
        <f>IF(C293="","",COUNTIF('Données brutes'!I293:X293,"&gt;0"))</f>
        <v/>
      </c>
      <c r="F293" s="8" t="str">
        <f>IF(C293="","",COUNTIF('Données brutes'!I293:X293,0))</f>
        <v/>
      </c>
      <c r="G293" s="8" t="str">
        <f>IF(C293="","",'Données brutes'!H293)</f>
        <v/>
      </c>
    </row>
    <row r="294" spans="1:7" x14ac:dyDescent="0.2">
      <c r="A294" t="str">
        <f>IF('Données brutes'!C294="","",'Données brutes'!C294)</f>
        <v/>
      </c>
      <c r="B294" t="str">
        <f>IF('Données brutes'!B294="","",'Données brutes'!B294)</f>
        <v/>
      </c>
      <c r="C294" s="8" t="str">
        <f>IF(B294="","",IF('Données brutes'!H294&gt;0,"Validée","Rejetée"))</f>
        <v/>
      </c>
      <c r="D294" s="8" t="str">
        <f>IF(C294="","",16-COUNTIF('Données brutes'!I294:X294,"-"))</f>
        <v/>
      </c>
      <c r="E294" s="8" t="str">
        <f>IF(C294="","",COUNTIF('Données brutes'!I294:X294,"&gt;0"))</f>
        <v/>
      </c>
      <c r="F294" s="8" t="str">
        <f>IF(C294="","",COUNTIF('Données brutes'!I294:X294,0))</f>
        <v/>
      </c>
      <c r="G294" s="8" t="str">
        <f>IF(C294="","",'Données brutes'!H294)</f>
        <v/>
      </c>
    </row>
    <row r="295" spans="1:7" x14ac:dyDescent="0.2">
      <c r="A295" t="str">
        <f>IF('Données brutes'!C295="","",'Données brutes'!C295)</f>
        <v/>
      </c>
      <c r="B295" t="str">
        <f>IF('Données brutes'!B295="","",'Données brutes'!B295)</f>
        <v/>
      </c>
      <c r="C295" s="8" t="str">
        <f>IF(B295="","",IF('Données brutes'!H295&gt;0,"Validée","Rejetée"))</f>
        <v/>
      </c>
      <c r="D295" s="8" t="str">
        <f>IF(C295="","",16-COUNTIF('Données brutes'!I295:X295,"-"))</f>
        <v/>
      </c>
      <c r="E295" s="8" t="str">
        <f>IF(C295="","",COUNTIF('Données brutes'!I295:X295,"&gt;0"))</f>
        <v/>
      </c>
      <c r="F295" s="8" t="str">
        <f>IF(C295="","",COUNTIF('Données brutes'!I295:X295,0))</f>
        <v/>
      </c>
      <c r="G295" s="8" t="str">
        <f>IF(C295="","",'Données brutes'!H295)</f>
        <v/>
      </c>
    </row>
    <row r="296" spans="1:7" x14ac:dyDescent="0.2">
      <c r="A296" t="str">
        <f>IF('Données brutes'!C296="","",'Données brutes'!C296)</f>
        <v/>
      </c>
      <c r="B296" t="str">
        <f>IF('Données brutes'!B296="","",'Données brutes'!B296)</f>
        <v/>
      </c>
      <c r="C296" s="8" t="str">
        <f>IF(B296="","",IF('Données brutes'!H296&gt;0,"Validée","Rejetée"))</f>
        <v/>
      </c>
      <c r="D296" s="8" t="str">
        <f>IF(C296="","",16-COUNTIF('Données brutes'!I296:X296,"-"))</f>
        <v/>
      </c>
      <c r="E296" s="8" t="str">
        <f>IF(C296="","",COUNTIF('Données brutes'!I296:X296,"&gt;0"))</f>
        <v/>
      </c>
      <c r="F296" s="8" t="str">
        <f>IF(C296="","",COUNTIF('Données brutes'!I296:X296,0))</f>
        <v/>
      </c>
      <c r="G296" s="8" t="str">
        <f>IF(C296="","",'Données brutes'!H296)</f>
        <v/>
      </c>
    </row>
    <row r="297" spans="1:7" x14ac:dyDescent="0.2">
      <c r="A297" t="str">
        <f>IF('Données brutes'!C297="","",'Données brutes'!C297)</f>
        <v/>
      </c>
      <c r="B297" t="str">
        <f>IF('Données brutes'!B297="","",'Données brutes'!B297)</f>
        <v/>
      </c>
      <c r="C297" s="8" t="str">
        <f>IF(B297="","",IF('Données brutes'!H297&gt;0,"Validée","Rejetée"))</f>
        <v/>
      </c>
      <c r="D297" s="8" t="str">
        <f>IF(C297="","",16-COUNTIF('Données brutes'!I297:X297,"-"))</f>
        <v/>
      </c>
      <c r="E297" s="8" t="str">
        <f>IF(C297="","",COUNTIF('Données brutes'!I297:X297,"&gt;0"))</f>
        <v/>
      </c>
      <c r="F297" s="8" t="str">
        <f>IF(C297="","",COUNTIF('Données brutes'!I297:X297,0))</f>
        <v/>
      </c>
      <c r="G297" s="8" t="str">
        <f>IF(C297="","",'Données brutes'!H297)</f>
        <v/>
      </c>
    </row>
    <row r="298" spans="1:7" x14ac:dyDescent="0.2">
      <c r="A298" t="str">
        <f>IF('Données brutes'!C298="","",'Données brutes'!C298)</f>
        <v/>
      </c>
      <c r="B298" t="str">
        <f>IF('Données brutes'!B298="","",'Données brutes'!B298)</f>
        <v/>
      </c>
      <c r="C298" s="8" t="str">
        <f>IF(B298="","",IF('Données brutes'!H298&gt;0,"Validée","Rejetée"))</f>
        <v/>
      </c>
      <c r="D298" s="8" t="str">
        <f>IF(C298="","",16-COUNTIF('Données brutes'!I298:X298,"-"))</f>
        <v/>
      </c>
      <c r="E298" s="8" t="str">
        <f>IF(C298="","",COUNTIF('Données brutes'!I298:X298,"&gt;0"))</f>
        <v/>
      </c>
      <c r="F298" s="8" t="str">
        <f>IF(C298="","",COUNTIF('Données brutes'!I298:X298,0))</f>
        <v/>
      </c>
      <c r="G298" s="8" t="str">
        <f>IF(C298="","",'Données brutes'!H298)</f>
        <v/>
      </c>
    </row>
    <row r="299" spans="1:7" x14ac:dyDescent="0.2">
      <c r="A299" t="str">
        <f>IF('Données brutes'!C299="","",'Données brutes'!C299)</f>
        <v/>
      </c>
      <c r="B299" t="str">
        <f>IF('Données brutes'!B299="","",'Données brutes'!B299)</f>
        <v/>
      </c>
      <c r="C299" s="8" t="str">
        <f>IF(B299="","",IF('Données brutes'!H299&gt;0,"Validée","Rejetée"))</f>
        <v/>
      </c>
      <c r="D299" s="8" t="str">
        <f>IF(C299="","",16-COUNTIF('Données brutes'!I299:X299,"-"))</f>
        <v/>
      </c>
      <c r="E299" s="8" t="str">
        <f>IF(C299="","",COUNTIF('Données brutes'!I299:X299,"&gt;0"))</f>
        <v/>
      </c>
      <c r="F299" s="8" t="str">
        <f>IF(C299="","",COUNTIF('Données brutes'!I299:X299,0))</f>
        <v/>
      </c>
      <c r="G299" s="8" t="str">
        <f>IF(C299="","",'Données brutes'!H299)</f>
        <v/>
      </c>
    </row>
    <row r="300" spans="1:7" x14ac:dyDescent="0.2">
      <c r="A300" t="str">
        <f>IF('Données brutes'!C300="","",'Données brutes'!C300)</f>
        <v/>
      </c>
      <c r="B300" t="str">
        <f>IF('Données brutes'!B300="","",'Données brutes'!B300)</f>
        <v/>
      </c>
      <c r="C300" s="8" t="str">
        <f>IF(B300="","",IF('Données brutes'!H300&gt;0,"Validée","Rejetée"))</f>
        <v/>
      </c>
      <c r="D300" s="8" t="str">
        <f>IF(C300="","",16-COUNTIF('Données brutes'!I300:X300,"-"))</f>
        <v/>
      </c>
      <c r="E300" s="8" t="str">
        <f>IF(C300="","",COUNTIF('Données brutes'!I300:X300,"&gt;0"))</f>
        <v/>
      </c>
      <c r="F300" s="8" t="str">
        <f>IF(C300="","",COUNTIF('Données brutes'!I300:X300,0))</f>
        <v/>
      </c>
      <c r="G300" s="8" t="str">
        <f>IF(C300="","",'Données brutes'!H300)</f>
        <v/>
      </c>
    </row>
    <row r="301" spans="1:7" x14ac:dyDescent="0.2">
      <c r="A301" t="str">
        <f>IF('Données brutes'!C301="","",'Données brutes'!C301)</f>
        <v/>
      </c>
      <c r="B301" t="str">
        <f>IF('Données brutes'!B301="","",'Données brutes'!B301)</f>
        <v/>
      </c>
      <c r="C301" s="8" t="str">
        <f>IF(B301="","",IF('Données brutes'!H301&gt;0,"Validée","Rejetée"))</f>
        <v/>
      </c>
      <c r="D301" s="8" t="str">
        <f>IF(C301="","",16-COUNTIF('Données brutes'!I301:X301,"-"))</f>
        <v/>
      </c>
      <c r="E301" s="8" t="str">
        <f>IF(C301="","",COUNTIF('Données brutes'!I301:X301,"&gt;0"))</f>
        <v/>
      </c>
      <c r="F301" s="8" t="str">
        <f>IF(C301="","",COUNTIF('Données brutes'!I301:X301,0))</f>
        <v/>
      </c>
      <c r="G301" s="8" t="str">
        <f>IF(C301="","",'Données brutes'!H301)</f>
        <v/>
      </c>
    </row>
    <row r="302" spans="1:7" x14ac:dyDescent="0.2">
      <c r="A302" t="str">
        <f>IF('Données brutes'!C302="","",'Données brutes'!C302)</f>
        <v/>
      </c>
      <c r="B302" t="str">
        <f>IF('Données brutes'!B302="","",'Données brutes'!B302)</f>
        <v/>
      </c>
      <c r="C302" s="8" t="str">
        <f>IF(B302="","",IF('Données brutes'!H302&gt;0,"Validée","Rejetée"))</f>
        <v/>
      </c>
      <c r="D302" s="8" t="str">
        <f>IF(C302="","",16-COUNTIF('Données brutes'!I302:X302,"-"))</f>
        <v/>
      </c>
      <c r="E302" s="8" t="str">
        <f>IF(C302="","",COUNTIF('Données brutes'!I302:X302,"&gt;0"))</f>
        <v/>
      </c>
      <c r="F302" s="8" t="str">
        <f>IF(C302="","",COUNTIF('Données brutes'!I302:X302,0))</f>
        <v/>
      </c>
      <c r="G302" s="8" t="str">
        <f>IF(C302="","",'Données brutes'!H302)</f>
        <v/>
      </c>
    </row>
    <row r="303" spans="1:7" x14ac:dyDescent="0.2">
      <c r="A303" t="str">
        <f>IF('Données brutes'!C303="","",'Données brutes'!C303)</f>
        <v/>
      </c>
      <c r="B303" t="str">
        <f>IF('Données brutes'!B303="","",'Données brutes'!B303)</f>
        <v/>
      </c>
      <c r="C303" s="8" t="str">
        <f>IF(B303="","",IF('Données brutes'!H303&gt;0,"Validée","Rejetée"))</f>
        <v/>
      </c>
      <c r="D303" s="8" t="str">
        <f>IF(C303="","",16-COUNTIF('Données brutes'!I303:X303,"-"))</f>
        <v/>
      </c>
      <c r="E303" s="8" t="str">
        <f>IF(C303="","",COUNTIF('Données brutes'!I303:X303,"&gt;0"))</f>
        <v/>
      </c>
      <c r="F303" s="8" t="str">
        <f>IF(C303="","",COUNTIF('Données brutes'!I303:X303,0))</f>
        <v/>
      </c>
      <c r="G303" s="8" t="str">
        <f>IF(C303="","",'Données brutes'!H303)</f>
        <v/>
      </c>
    </row>
    <row r="304" spans="1:7" x14ac:dyDescent="0.2">
      <c r="A304" t="str">
        <f>IF('Données brutes'!C304="","",'Données brutes'!C304)</f>
        <v/>
      </c>
      <c r="B304" t="str">
        <f>IF('Données brutes'!B304="","",'Données brutes'!B304)</f>
        <v/>
      </c>
      <c r="C304" s="8" t="str">
        <f>IF(B304="","",IF('Données brutes'!H304&gt;0,"Validée","Rejetée"))</f>
        <v/>
      </c>
      <c r="D304" s="8" t="str">
        <f>IF(C304="","",16-COUNTIF('Données brutes'!I304:X304,"-"))</f>
        <v/>
      </c>
      <c r="E304" s="8" t="str">
        <f>IF(C304="","",COUNTIF('Données brutes'!I304:X304,"&gt;0"))</f>
        <v/>
      </c>
      <c r="F304" s="8" t="str">
        <f>IF(C304="","",COUNTIF('Données brutes'!I304:X304,0))</f>
        <v/>
      </c>
      <c r="G304" s="8" t="str">
        <f>IF(C304="","",'Données brutes'!H304)</f>
        <v/>
      </c>
    </row>
    <row r="305" spans="1:7" x14ac:dyDescent="0.2">
      <c r="A305" t="str">
        <f>IF('Données brutes'!C305="","",'Données brutes'!C305)</f>
        <v/>
      </c>
      <c r="B305" t="str">
        <f>IF('Données brutes'!B305="","",'Données brutes'!B305)</f>
        <v/>
      </c>
      <c r="C305" s="8" t="str">
        <f>IF(B305="","",IF('Données brutes'!H305&gt;0,"Validée","Rejetée"))</f>
        <v/>
      </c>
      <c r="D305" s="8" t="str">
        <f>IF(C305="","",16-COUNTIF('Données brutes'!I305:X305,"-"))</f>
        <v/>
      </c>
      <c r="E305" s="8" t="str">
        <f>IF(C305="","",COUNTIF('Données brutes'!I305:X305,"&gt;0"))</f>
        <v/>
      </c>
      <c r="F305" s="8" t="str">
        <f>IF(C305="","",COUNTIF('Données brutes'!I305:X305,0))</f>
        <v/>
      </c>
      <c r="G305" s="8" t="str">
        <f>IF(C305="","",'Données brutes'!H305)</f>
        <v/>
      </c>
    </row>
    <row r="306" spans="1:7" x14ac:dyDescent="0.2">
      <c r="A306" t="str">
        <f>IF('Données brutes'!C306="","",'Données brutes'!C306)</f>
        <v/>
      </c>
      <c r="B306" t="str">
        <f>IF('Données brutes'!B306="","",'Données brutes'!B306)</f>
        <v/>
      </c>
      <c r="C306" s="8" t="str">
        <f>IF(B306="","",IF('Données brutes'!H306&gt;0,"Validée","Rejetée"))</f>
        <v/>
      </c>
      <c r="D306" s="8" t="str">
        <f>IF(C306="","",16-COUNTIF('Données brutes'!I306:X306,"-"))</f>
        <v/>
      </c>
      <c r="E306" s="8" t="str">
        <f>IF(C306="","",COUNTIF('Données brutes'!I306:X306,"&gt;0"))</f>
        <v/>
      </c>
      <c r="F306" s="8" t="str">
        <f>IF(C306="","",COUNTIF('Données brutes'!I306:X306,0))</f>
        <v/>
      </c>
      <c r="G306" s="8" t="str">
        <f>IF(C306="","",'Données brutes'!H306)</f>
        <v/>
      </c>
    </row>
    <row r="307" spans="1:7" x14ac:dyDescent="0.2">
      <c r="A307" t="str">
        <f>IF('Données brutes'!C307="","",'Données brutes'!C307)</f>
        <v/>
      </c>
      <c r="B307" t="str">
        <f>IF('Données brutes'!B307="","",'Données brutes'!B307)</f>
        <v/>
      </c>
      <c r="C307" s="8" t="str">
        <f>IF(B307="","",IF('Données brutes'!H307&gt;0,"Validée","Rejetée"))</f>
        <v/>
      </c>
      <c r="D307" s="8" t="str">
        <f>IF(C307="","",16-COUNTIF('Données brutes'!I307:X307,"-"))</f>
        <v/>
      </c>
      <c r="E307" s="8" t="str">
        <f>IF(C307="","",COUNTIF('Données brutes'!I307:X307,"&gt;0"))</f>
        <v/>
      </c>
      <c r="F307" s="8" t="str">
        <f>IF(C307="","",COUNTIF('Données brutes'!I307:X307,0))</f>
        <v/>
      </c>
      <c r="G307" s="8" t="str">
        <f>IF(C307="","",'Données brutes'!H307)</f>
        <v/>
      </c>
    </row>
    <row r="308" spans="1:7" x14ac:dyDescent="0.2">
      <c r="A308" t="str">
        <f>IF('Données brutes'!C308="","",'Données brutes'!C308)</f>
        <v/>
      </c>
      <c r="B308" t="str">
        <f>IF('Données brutes'!B308="","",'Données brutes'!B308)</f>
        <v/>
      </c>
      <c r="C308" s="8" t="str">
        <f>IF(B308="","",IF('Données brutes'!H308&gt;0,"Validée","Rejetée"))</f>
        <v/>
      </c>
      <c r="D308" s="8" t="str">
        <f>IF(C308="","",16-COUNTIF('Données brutes'!I308:X308,"-"))</f>
        <v/>
      </c>
      <c r="E308" s="8" t="str">
        <f>IF(C308="","",COUNTIF('Données brutes'!I308:X308,"&gt;0"))</f>
        <v/>
      </c>
      <c r="F308" s="8" t="str">
        <f>IF(C308="","",COUNTIF('Données brutes'!I308:X308,0))</f>
        <v/>
      </c>
      <c r="G308" s="8" t="str">
        <f>IF(C308="","",'Données brutes'!H308)</f>
        <v/>
      </c>
    </row>
    <row r="309" spans="1:7" x14ac:dyDescent="0.2">
      <c r="A309" t="str">
        <f>IF('Données brutes'!C309="","",'Données brutes'!C309)</f>
        <v/>
      </c>
      <c r="B309" t="str">
        <f>IF('Données brutes'!B309="","",'Données brutes'!B309)</f>
        <v/>
      </c>
      <c r="C309" s="8" t="str">
        <f>IF(B309="","",IF('Données brutes'!H309&gt;0,"Validée","Rejetée"))</f>
        <v/>
      </c>
      <c r="D309" s="8" t="str">
        <f>IF(C309="","",16-COUNTIF('Données brutes'!I309:X309,"-"))</f>
        <v/>
      </c>
      <c r="E309" s="8" t="str">
        <f>IF(C309="","",COUNTIF('Données brutes'!I309:X309,"&gt;0"))</f>
        <v/>
      </c>
      <c r="F309" s="8" t="str">
        <f>IF(C309="","",COUNTIF('Données brutes'!I309:X309,0))</f>
        <v/>
      </c>
      <c r="G309" s="8" t="str">
        <f>IF(C309="","",'Données brutes'!H309)</f>
        <v/>
      </c>
    </row>
    <row r="310" spans="1:7" x14ac:dyDescent="0.2">
      <c r="A310" t="str">
        <f>IF('Données brutes'!C310="","",'Données brutes'!C310)</f>
        <v/>
      </c>
      <c r="B310" t="str">
        <f>IF('Données brutes'!B310="","",'Données brutes'!B310)</f>
        <v/>
      </c>
      <c r="C310" s="8" t="str">
        <f>IF(B310="","",IF('Données brutes'!H310&gt;0,"Validée","Rejetée"))</f>
        <v/>
      </c>
      <c r="D310" s="8" t="str">
        <f>IF(C310="","",16-COUNTIF('Données brutes'!I310:X310,"-"))</f>
        <v/>
      </c>
      <c r="E310" s="8" t="str">
        <f>IF(C310="","",COUNTIF('Données brutes'!I310:X310,"&gt;0"))</f>
        <v/>
      </c>
      <c r="F310" s="8" t="str">
        <f>IF(C310="","",COUNTIF('Données brutes'!I310:X310,0))</f>
        <v/>
      </c>
      <c r="G310" s="8" t="str">
        <f>IF(C310="","",'Données brutes'!H310)</f>
        <v/>
      </c>
    </row>
    <row r="311" spans="1:7" x14ac:dyDescent="0.2">
      <c r="A311" t="str">
        <f>IF('Données brutes'!C311="","",'Données brutes'!C311)</f>
        <v/>
      </c>
      <c r="B311" t="str">
        <f>IF('Données brutes'!B311="","",'Données brutes'!B311)</f>
        <v/>
      </c>
      <c r="C311" s="8" t="str">
        <f>IF(B311="","",IF('Données brutes'!H311&gt;0,"Validée","Rejetée"))</f>
        <v/>
      </c>
      <c r="D311" s="8" t="str">
        <f>IF(C311="","",16-COUNTIF('Données brutes'!I311:X311,"-"))</f>
        <v/>
      </c>
      <c r="E311" s="8" t="str">
        <f>IF(C311="","",COUNTIF('Données brutes'!I311:X311,"&gt;0"))</f>
        <v/>
      </c>
      <c r="F311" s="8" t="str">
        <f>IF(C311="","",COUNTIF('Données brutes'!I311:X311,0))</f>
        <v/>
      </c>
      <c r="G311" s="8" t="str">
        <f>IF(C311="","",'Données brutes'!H311)</f>
        <v/>
      </c>
    </row>
    <row r="312" spans="1:7" x14ac:dyDescent="0.2">
      <c r="A312" t="str">
        <f>IF('Données brutes'!C312="","",'Données brutes'!C312)</f>
        <v/>
      </c>
      <c r="B312" t="str">
        <f>IF('Données brutes'!B312="","",'Données brutes'!B312)</f>
        <v/>
      </c>
      <c r="C312" s="8" t="str">
        <f>IF(B312="","",IF('Données brutes'!H312&gt;0,"Validée","Rejetée"))</f>
        <v/>
      </c>
      <c r="D312" s="8" t="str">
        <f>IF(C312="","",16-COUNTIF('Données brutes'!I312:X312,"-"))</f>
        <v/>
      </c>
      <c r="E312" s="8" t="str">
        <f>IF(C312="","",COUNTIF('Données brutes'!I312:X312,"&gt;0"))</f>
        <v/>
      </c>
      <c r="F312" s="8" t="str">
        <f>IF(C312="","",COUNTIF('Données brutes'!I312:X312,0))</f>
        <v/>
      </c>
      <c r="G312" s="8" t="str">
        <f>IF(C312="","",'Données brutes'!H312)</f>
        <v/>
      </c>
    </row>
    <row r="313" spans="1:7" x14ac:dyDescent="0.2">
      <c r="A313" t="str">
        <f>IF('Données brutes'!C313="","",'Données brutes'!C313)</f>
        <v/>
      </c>
      <c r="B313" t="str">
        <f>IF('Données brutes'!B313="","",'Données brutes'!B313)</f>
        <v/>
      </c>
      <c r="C313" s="8" t="str">
        <f>IF(B313="","",IF('Données brutes'!H313&gt;0,"Validée","Rejetée"))</f>
        <v/>
      </c>
      <c r="D313" s="8" t="str">
        <f>IF(C313="","",16-COUNTIF('Données brutes'!I313:X313,"-"))</f>
        <v/>
      </c>
      <c r="E313" s="8" t="str">
        <f>IF(C313="","",COUNTIF('Données brutes'!I313:X313,"&gt;0"))</f>
        <v/>
      </c>
      <c r="F313" s="8" t="str">
        <f>IF(C313="","",COUNTIF('Données brutes'!I313:X313,0))</f>
        <v/>
      </c>
      <c r="G313" s="8" t="str">
        <f>IF(C313="","",'Données brutes'!H313)</f>
        <v/>
      </c>
    </row>
    <row r="314" spans="1:7" x14ac:dyDescent="0.2">
      <c r="A314" t="str">
        <f>IF('Données brutes'!C314="","",'Données brutes'!C314)</f>
        <v/>
      </c>
      <c r="B314" t="str">
        <f>IF('Données brutes'!B314="","",'Données brutes'!B314)</f>
        <v/>
      </c>
      <c r="C314" s="8" t="str">
        <f>IF(B314="","",IF('Données brutes'!H314&gt;0,"Validée","Rejetée"))</f>
        <v/>
      </c>
      <c r="D314" s="8" t="str">
        <f>IF(C314="","",16-COUNTIF('Données brutes'!I314:X314,"-"))</f>
        <v/>
      </c>
      <c r="E314" s="8" t="str">
        <f>IF(C314="","",COUNTIF('Données brutes'!I314:X314,"&gt;0"))</f>
        <v/>
      </c>
      <c r="F314" s="8" t="str">
        <f>IF(C314="","",COUNTIF('Données brutes'!I314:X314,0))</f>
        <v/>
      </c>
      <c r="G314" s="8" t="str">
        <f>IF(C314="","",'Données brutes'!H314)</f>
        <v/>
      </c>
    </row>
    <row r="315" spans="1:7" x14ac:dyDescent="0.2">
      <c r="A315" t="str">
        <f>IF('Données brutes'!C315="","",'Données brutes'!C315)</f>
        <v/>
      </c>
      <c r="B315" t="str">
        <f>IF('Données brutes'!B315="","",'Données brutes'!B315)</f>
        <v/>
      </c>
      <c r="C315" s="8" t="str">
        <f>IF(B315="","",IF('Données brutes'!H315&gt;0,"Validée","Rejetée"))</f>
        <v/>
      </c>
      <c r="D315" s="8" t="str">
        <f>IF(C315="","",16-COUNTIF('Données brutes'!I315:X315,"-"))</f>
        <v/>
      </c>
      <c r="E315" s="8" t="str">
        <f>IF(C315="","",COUNTIF('Données brutes'!I315:X315,"&gt;0"))</f>
        <v/>
      </c>
      <c r="F315" s="8" t="str">
        <f>IF(C315="","",COUNTIF('Données brutes'!I315:X315,0))</f>
        <v/>
      </c>
      <c r="G315" s="8" t="str">
        <f>IF(C315="","",'Données brutes'!H315)</f>
        <v/>
      </c>
    </row>
    <row r="316" spans="1:7" x14ac:dyDescent="0.2">
      <c r="A316" t="str">
        <f>IF('Données brutes'!C316="","",'Données brutes'!C316)</f>
        <v/>
      </c>
      <c r="B316" t="str">
        <f>IF('Données brutes'!B316="","",'Données brutes'!B316)</f>
        <v/>
      </c>
      <c r="C316" s="8" t="str">
        <f>IF(B316="","",IF('Données brutes'!H316&gt;0,"Validée","Rejetée"))</f>
        <v/>
      </c>
      <c r="D316" s="8" t="str">
        <f>IF(C316="","",16-COUNTIF('Données brutes'!I316:X316,"-"))</f>
        <v/>
      </c>
      <c r="E316" s="8" t="str">
        <f>IF(C316="","",COUNTIF('Données brutes'!I316:X316,"&gt;0"))</f>
        <v/>
      </c>
      <c r="F316" s="8" t="str">
        <f>IF(C316="","",COUNTIF('Données brutes'!I316:X316,0))</f>
        <v/>
      </c>
      <c r="G316" s="8" t="str">
        <f>IF(C316="","",'Données brutes'!H316)</f>
        <v/>
      </c>
    </row>
    <row r="317" spans="1:7" x14ac:dyDescent="0.2">
      <c r="A317" t="str">
        <f>IF('Données brutes'!C317="","",'Données brutes'!C317)</f>
        <v/>
      </c>
      <c r="B317" t="str">
        <f>IF('Données brutes'!B317="","",'Données brutes'!B317)</f>
        <v/>
      </c>
      <c r="C317" s="8" t="str">
        <f>IF(B317="","",IF('Données brutes'!H317&gt;0,"Validée","Rejetée"))</f>
        <v/>
      </c>
      <c r="D317" s="8" t="str">
        <f>IF(C317="","",16-COUNTIF('Données brutes'!I317:X317,"-"))</f>
        <v/>
      </c>
      <c r="E317" s="8" t="str">
        <f>IF(C317="","",COUNTIF('Données brutes'!I317:X317,"&gt;0"))</f>
        <v/>
      </c>
      <c r="F317" s="8" t="str">
        <f>IF(C317="","",COUNTIF('Données brutes'!I317:X317,0))</f>
        <v/>
      </c>
      <c r="G317" s="8" t="str">
        <f>IF(C317="","",'Données brutes'!H317)</f>
        <v/>
      </c>
    </row>
    <row r="318" spans="1:7" x14ac:dyDescent="0.2">
      <c r="A318" t="str">
        <f>IF('Données brutes'!C318="","",'Données brutes'!C318)</f>
        <v/>
      </c>
      <c r="B318" t="str">
        <f>IF('Données brutes'!B318="","",'Données brutes'!B318)</f>
        <v/>
      </c>
      <c r="C318" s="8" t="str">
        <f>IF(B318="","",IF('Données brutes'!H318&gt;0,"Validée","Rejetée"))</f>
        <v/>
      </c>
      <c r="D318" s="8" t="str">
        <f>IF(C318="","",16-COUNTIF('Données brutes'!I318:X318,"-"))</f>
        <v/>
      </c>
      <c r="E318" s="8" t="str">
        <f>IF(C318="","",COUNTIF('Données brutes'!I318:X318,"&gt;0"))</f>
        <v/>
      </c>
      <c r="F318" s="8" t="str">
        <f>IF(C318="","",COUNTIF('Données brutes'!I318:X318,0))</f>
        <v/>
      </c>
      <c r="G318" s="8" t="str">
        <f>IF(C318="","",'Données brutes'!H318)</f>
        <v/>
      </c>
    </row>
    <row r="319" spans="1:7" x14ac:dyDescent="0.2">
      <c r="A319" t="str">
        <f>IF('Données brutes'!C319="","",'Données brutes'!C319)</f>
        <v/>
      </c>
      <c r="B319" t="str">
        <f>IF('Données brutes'!B319="","",'Données brutes'!B319)</f>
        <v/>
      </c>
      <c r="C319" s="8" t="str">
        <f>IF(B319="","",IF('Données brutes'!H319&gt;0,"Validée","Rejetée"))</f>
        <v/>
      </c>
      <c r="D319" s="8" t="str">
        <f>IF(C319="","",16-COUNTIF('Données brutes'!I319:X319,"-"))</f>
        <v/>
      </c>
      <c r="E319" s="8" t="str">
        <f>IF(C319="","",COUNTIF('Données brutes'!I319:X319,"&gt;0"))</f>
        <v/>
      </c>
      <c r="F319" s="8" t="str">
        <f>IF(C319="","",COUNTIF('Données brutes'!I319:X319,0))</f>
        <v/>
      </c>
      <c r="G319" s="8" t="str">
        <f>IF(C319="","",'Données brutes'!H319)</f>
        <v/>
      </c>
    </row>
    <row r="320" spans="1:7" x14ac:dyDescent="0.2">
      <c r="A320" t="str">
        <f>IF('Données brutes'!C320="","",'Données brutes'!C320)</f>
        <v/>
      </c>
      <c r="B320" t="str">
        <f>IF('Données brutes'!B320="","",'Données brutes'!B320)</f>
        <v/>
      </c>
      <c r="C320" s="8" t="str">
        <f>IF(B320="","",IF('Données brutes'!H320&gt;0,"Validée","Rejetée"))</f>
        <v/>
      </c>
      <c r="D320" s="8" t="str">
        <f>IF(C320="","",16-COUNTIF('Données brutes'!I320:X320,"-"))</f>
        <v/>
      </c>
      <c r="E320" s="8" t="str">
        <f>IF(C320="","",COUNTIF('Données brutes'!I320:X320,"&gt;0"))</f>
        <v/>
      </c>
      <c r="F320" s="8" t="str">
        <f>IF(C320="","",COUNTIF('Données brutes'!I320:X320,0))</f>
        <v/>
      </c>
      <c r="G320" s="8" t="str">
        <f>IF(C320="","",'Données brutes'!H320)</f>
        <v/>
      </c>
    </row>
    <row r="321" spans="1:7" x14ac:dyDescent="0.2">
      <c r="A321" t="str">
        <f>IF('Données brutes'!C321="","",'Données brutes'!C321)</f>
        <v/>
      </c>
      <c r="B321" t="str">
        <f>IF('Données brutes'!B321="","",'Données brutes'!B321)</f>
        <v/>
      </c>
      <c r="C321" s="8" t="str">
        <f>IF(B321="","",IF('Données brutes'!H321&gt;0,"Validée","Rejetée"))</f>
        <v/>
      </c>
      <c r="D321" s="8" t="str">
        <f>IF(C321="","",16-COUNTIF('Données brutes'!I321:X321,"-"))</f>
        <v/>
      </c>
      <c r="E321" s="8" t="str">
        <f>IF(C321="","",COUNTIF('Données brutes'!I321:X321,"&gt;0"))</f>
        <v/>
      </c>
      <c r="F321" s="8" t="str">
        <f>IF(C321="","",COUNTIF('Données brutes'!I321:X321,0))</f>
        <v/>
      </c>
      <c r="G321" s="8" t="str">
        <f>IF(C321="","",'Données brutes'!H321)</f>
        <v/>
      </c>
    </row>
    <row r="322" spans="1:7" x14ac:dyDescent="0.2">
      <c r="A322" t="str">
        <f>IF('Données brutes'!C322="","",'Données brutes'!C322)</f>
        <v/>
      </c>
      <c r="B322" t="str">
        <f>IF('Données brutes'!B322="","",'Données brutes'!B322)</f>
        <v/>
      </c>
      <c r="C322" s="8" t="str">
        <f>IF(B322="","",IF('Données brutes'!H322&gt;0,"Validée","Rejetée"))</f>
        <v/>
      </c>
      <c r="D322" s="8" t="str">
        <f>IF(C322="","",16-COUNTIF('Données brutes'!I322:X322,"-"))</f>
        <v/>
      </c>
      <c r="E322" s="8" t="str">
        <f>IF(C322="","",COUNTIF('Données brutes'!I322:X322,"&gt;0"))</f>
        <v/>
      </c>
      <c r="F322" s="8" t="str">
        <f>IF(C322="","",COUNTIF('Données brutes'!I322:X322,0))</f>
        <v/>
      </c>
      <c r="G322" s="8" t="str">
        <f>IF(C322="","",'Données brutes'!H322)</f>
        <v/>
      </c>
    </row>
    <row r="323" spans="1:7" x14ac:dyDescent="0.2">
      <c r="A323" t="str">
        <f>IF('Données brutes'!C323="","",'Données brutes'!C323)</f>
        <v/>
      </c>
      <c r="B323" t="str">
        <f>IF('Données brutes'!B323="","",'Données brutes'!B323)</f>
        <v/>
      </c>
      <c r="C323" s="8" t="str">
        <f>IF(B323="","",IF('Données brutes'!H323&gt;0,"Validée","Rejetée"))</f>
        <v/>
      </c>
      <c r="D323" s="8" t="str">
        <f>IF(C323="","",16-COUNTIF('Données brutes'!I323:X323,"-"))</f>
        <v/>
      </c>
      <c r="E323" s="8" t="str">
        <f>IF(C323="","",COUNTIF('Données brutes'!I323:X323,"&gt;0"))</f>
        <v/>
      </c>
      <c r="F323" s="8" t="str">
        <f>IF(C323="","",COUNTIF('Données brutes'!I323:X323,0))</f>
        <v/>
      </c>
      <c r="G323" s="8" t="str">
        <f>IF(C323="","",'Données brutes'!H323)</f>
        <v/>
      </c>
    </row>
    <row r="324" spans="1:7" x14ac:dyDescent="0.2">
      <c r="A324" t="str">
        <f>IF('Données brutes'!C324="","",'Données brutes'!C324)</f>
        <v/>
      </c>
      <c r="B324" t="str">
        <f>IF('Données brutes'!B324="","",'Données brutes'!B324)</f>
        <v/>
      </c>
      <c r="C324" s="8" t="str">
        <f>IF(B324="","",IF('Données brutes'!H324&gt;0,"Validée","Rejetée"))</f>
        <v/>
      </c>
      <c r="D324" s="8" t="str">
        <f>IF(C324="","",16-COUNTIF('Données brutes'!I324:X324,"-"))</f>
        <v/>
      </c>
      <c r="E324" s="8" t="str">
        <f>IF(C324="","",COUNTIF('Données brutes'!I324:X324,"&gt;0"))</f>
        <v/>
      </c>
      <c r="F324" s="8" t="str">
        <f>IF(C324="","",COUNTIF('Données brutes'!I324:X324,0))</f>
        <v/>
      </c>
      <c r="G324" s="8" t="str">
        <f>IF(C324="","",'Données brutes'!H324)</f>
        <v/>
      </c>
    </row>
    <row r="325" spans="1:7" x14ac:dyDescent="0.2">
      <c r="A325" t="str">
        <f>IF('Données brutes'!C325="","",'Données brutes'!C325)</f>
        <v/>
      </c>
      <c r="B325" t="str">
        <f>IF('Données brutes'!B325="","",'Données brutes'!B325)</f>
        <v/>
      </c>
      <c r="C325" s="8" t="str">
        <f>IF(B325="","",IF('Données brutes'!H325&gt;0,"Validée","Rejetée"))</f>
        <v/>
      </c>
      <c r="D325" s="8" t="str">
        <f>IF(C325="","",16-COUNTIF('Données brutes'!I325:X325,"-"))</f>
        <v/>
      </c>
      <c r="E325" s="8" t="str">
        <f>IF(C325="","",COUNTIF('Données brutes'!I325:X325,"&gt;0"))</f>
        <v/>
      </c>
      <c r="F325" s="8" t="str">
        <f>IF(C325="","",COUNTIF('Données brutes'!I325:X325,0))</f>
        <v/>
      </c>
      <c r="G325" s="8" t="str">
        <f>IF(C325="","",'Données brutes'!H325)</f>
        <v/>
      </c>
    </row>
    <row r="326" spans="1:7" x14ac:dyDescent="0.2">
      <c r="A326" t="str">
        <f>IF('Données brutes'!C326="","",'Données brutes'!C326)</f>
        <v/>
      </c>
      <c r="B326" t="str">
        <f>IF('Données brutes'!B326="","",'Données brutes'!B326)</f>
        <v/>
      </c>
      <c r="C326" s="8" t="str">
        <f>IF(B326="","",IF('Données brutes'!H326&gt;0,"Validée","Rejetée"))</f>
        <v/>
      </c>
      <c r="D326" s="8" t="str">
        <f>IF(C326="","",16-COUNTIF('Données brutes'!I326:X326,"-"))</f>
        <v/>
      </c>
      <c r="E326" s="8" t="str">
        <f>IF(C326="","",COUNTIF('Données brutes'!I326:X326,"&gt;0"))</f>
        <v/>
      </c>
      <c r="F326" s="8" t="str">
        <f>IF(C326="","",COUNTIF('Données brutes'!I326:X326,0))</f>
        <v/>
      </c>
      <c r="G326" s="8" t="str">
        <f>IF(C326="","",'Données brutes'!H326)</f>
        <v/>
      </c>
    </row>
    <row r="327" spans="1:7" x14ac:dyDescent="0.2">
      <c r="A327" t="str">
        <f>IF('Données brutes'!C327="","",'Données brutes'!C327)</f>
        <v/>
      </c>
      <c r="B327" t="str">
        <f>IF('Données brutes'!B327="","",'Données brutes'!B327)</f>
        <v/>
      </c>
      <c r="C327" s="8" t="str">
        <f>IF(B327="","",IF('Données brutes'!H327&gt;0,"Validée","Rejetée"))</f>
        <v/>
      </c>
      <c r="D327" s="8" t="str">
        <f>IF(C327="","",16-COUNTIF('Données brutes'!I327:X327,"-"))</f>
        <v/>
      </c>
      <c r="E327" s="8" t="str">
        <f>IF(C327="","",COUNTIF('Données brutes'!I327:X327,"&gt;0"))</f>
        <v/>
      </c>
      <c r="F327" s="8" t="str">
        <f>IF(C327="","",COUNTIF('Données brutes'!I327:X327,0))</f>
        <v/>
      </c>
      <c r="G327" s="8" t="str">
        <f>IF(C327="","",'Données brutes'!H327)</f>
        <v/>
      </c>
    </row>
    <row r="328" spans="1:7" x14ac:dyDescent="0.2">
      <c r="A328" t="str">
        <f>IF('Données brutes'!C328="","",'Données brutes'!C328)</f>
        <v/>
      </c>
      <c r="B328" t="str">
        <f>IF('Données brutes'!B328="","",'Données brutes'!B328)</f>
        <v/>
      </c>
      <c r="C328" s="8" t="str">
        <f>IF(B328="","",IF('Données brutes'!H328&gt;0,"Validée","Rejetée"))</f>
        <v/>
      </c>
      <c r="D328" s="8" t="str">
        <f>IF(C328="","",16-COUNTIF('Données brutes'!I328:X328,"-"))</f>
        <v/>
      </c>
      <c r="E328" s="8" t="str">
        <f>IF(C328="","",COUNTIF('Données brutes'!I328:X328,"&gt;0"))</f>
        <v/>
      </c>
      <c r="F328" s="8" t="str">
        <f>IF(C328="","",COUNTIF('Données brutes'!I328:X328,0))</f>
        <v/>
      </c>
      <c r="G328" s="8" t="str">
        <f>IF(C328="","",'Données brutes'!H328)</f>
        <v/>
      </c>
    </row>
    <row r="329" spans="1:7" x14ac:dyDescent="0.2">
      <c r="A329" t="str">
        <f>IF('Données brutes'!C329="","",'Données brutes'!C329)</f>
        <v/>
      </c>
      <c r="B329" t="str">
        <f>IF('Données brutes'!B329="","",'Données brutes'!B329)</f>
        <v/>
      </c>
      <c r="C329" s="8" t="str">
        <f>IF(B329="","",IF('Données brutes'!H329&gt;0,"Validée","Rejetée"))</f>
        <v/>
      </c>
      <c r="D329" s="8" t="str">
        <f>IF(C329="","",16-COUNTIF('Données brutes'!I329:X329,"-"))</f>
        <v/>
      </c>
      <c r="E329" s="8" t="str">
        <f>IF(C329="","",COUNTIF('Données brutes'!I329:X329,"&gt;0"))</f>
        <v/>
      </c>
      <c r="F329" s="8" t="str">
        <f>IF(C329="","",COUNTIF('Données brutes'!I329:X329,0))</f>
        <v/>
      </c>
      <c r="G329" s="8" t="str">
        <f>IF(C329="","",'Données brutes'!H329)</f>
        <v/>
      </c>
    </row>
    <row r="330" spans="1:7" x14ac:dyDescent="0.2">
      <c r="A330" t="str">
        <f>IF('Données brutes'!C330="","",'Données brutes'!C330)</f>
        <v/>
      </c>
      <c r="B330" t="str">
        <f>IF('Données brutes'!B330="","",'Données brutes'!B330)</f>
        <v/>
      </c>
      <c r="C330" s="8" t="str">
        <f>IF(B330="","",IF('Données brutes'!H330&gt;0,"Validée","Rejetée"))</f>
        <v/>
      </c>
      <c r="D330" s="8" t="str">
        <f>IF(C330="","",16-COUNTIF('Données brutes'!I330:X330,"-"))</f>
        <v/>
      </c>
      <c r="E330" s="8" t="str">
        <f>IF(C330="","",COUNTIF('Données brutes'!I330:X330,"&gt;0"))</f>
        <v/>
      </c>
      <c r="F330" s="8" t="str">
        <f>IF(C330="","",COUNTIF('Données brutes'!I330:X330,0))</f>
        <v/>
      </c>
      <c r="G330" s="8" t="str">
        <f>IF(C330="","",'Données brutes'!H330)</f>
        <v/>
      </c>
    </row>
    <row r="331" spans="1:7" x14ac:dyDescent="0.2">
      <c r="A331" t="str">
        <f>IF('Données brutes'!C331="","",'Données brutes'!C331)</f>
        <v/>
      </c>
      <c r="B331" t="str">
        <f>IF('Données brutes'!B331="","",'Données brutes'!B331)</f>
        <v/>
      </c>
      <c r="C331" s="8" t="str">
        <f>IF(B331="","",IF('Données brutes'!H331&gt;0,"Validée","Rejetée"))</f>
        <v/>
      </c>
      <c r="D331" s="8" t="str">
        <f>IF(C331="","",16-COUNTIF('Données brutes'!I331:X331,"-"))</f>
        <v/>
      </c>
      <c r="E331" s="8" t="str">
        <f>IF(C331="","",COUNTIF('Données brutes'!I331:X331,"&gt;0"))</f>
        <v/>
      </c>
      <c r="F331" s="8" t="str">
        <f>IF(C331="","",COUNTIF('Données brutes'!I331:X331,0))</f>
        <v/>
      </c>
      <c r="G331" s="8" t="str">
        <f>IF(C331="","",'Données brutes'!H331)</f>
        <v/>
      </c>
    </row>
    <row r="332" spans="1:7" x14ac:dyDescent="0.2">
      <c r="A332" t="str">
        <f>IF('Données brutes'!C332="","",'Données brutes'!C332)</f>
        <v/>
      </c>
      <c r="B332" t="str">
        <f>IF('Données brutes'!B332="","",'Données brutes'!B332)</f>
        <v/>
      </c>
      <c r="C332" s="8" t="str">
        <f>IF(B332="","",IF('Données brutes'!H332&gt;0,"Validée","Rejetée"))</f>
        <v/>
      </c>
      <c r="D332" s="8" t="str">
        <f>IF(C332="","",16-COUNTIF('Données brutes'!I332:X332,"-"))</f>
        <v/>
      </c>
      <c r="E332" s="8" t="str">
        <f>IF(C332="","",COUNTIF('Données brutes'!I332:X332,"&gt;0"))</f>
        <v/>
      </c>
      <c r="F332" s="8" t="str">
        <f>IF(C332="","",COUNTIF('Données brutes'!I332:X332,0))</f>
        <v/>
      </c>
      <c r="G332" s="8" t="str">
        <f>IF(C332="","",'Données brutes'!H332)</f>
        <v/>
      </c>
    </row>
    <row r="333" spans="1:7" x14ac:dyDescent="0.2">
      <c r="A333" t="str">
        <f>IF('Données brutes'!C333="","",'Données brutes'!C333)</f>
        <v/>
      </c>
      <c r="B333" t="str">
        <f>IF('Données brutes'!B333="","",'Données brutes'!B333)</f>
        <v/>
      </c>
      <c r="C333" s="8" t="str">
        <f>IF(B333="","",IF('Données brutes'!H333&gt;0,"Validée","Rejetée"))</f>
        <v/>
      </c>
      <c r="D333" s="8" t="str">
        <f>IF(C333="","",16-COUNTIF('Données brutes'!I333:X333,"-"))</f>
        <v/>
      </c>
      <c r="E333" s="8" t="str">
        <f>IF(C333="","",COUNTIF('Données brutes'!I333:X333,"&gt;0"))</f>
        <v/>
      </c>
      <c r="F333" s="8" t="str">
        <f>IF(C333="","",COUNTIF('Données brutes'!I333:X333,0))</f>
        <v/>
      </c>
      <c r="G333" s="8" t="str">
        <f>IF(C333="","",'Données brutes'!H333)</f>
        <v/>
      </c>
    </row>
    <row r="334" spans="1:7" x14ac:dyDescent="0.2">
      <c r="A334" t="str">
        <f>IF('Données brutes'!C334="","",'Données brutes'!C334)</f>
        <v/>
      </c>
      <c r="B334" t="str">
        <f>IF('Données brutes'!B334="","",'Données brutes'!B334)</f>
        <v/>
      </c>
      <c r="C334" s="8" t="str">
        <f>IF(B334="","",IF('Données brutes'!H334&gt;0,"Validée","Rejetée"))</f>
        <v/>
      </c>
      <c r="D334" s="8" t="str">
        <f>IF(C334="","",16-COUNTIF('Données brutes'!I334:X334,"-"))</f>
        <v/>
      </c>
      <c r="E334" s="8" t="str">
        <f>IF(C334="","",COUNTIF('Données brutes'!I334:X334,"&gt;0"))</f>
        <v/>
      </c>
      <c r="F334" s="8" t="str">
        <f>IF(C334="","",COUNTIF('Données brutes'!I334:X334,0))</f>
        <v/>
      </c>
      <c r="G334" s="8" t="str">
        <f>IF(C334="","",'Données brutes'!H334)</f>
        <v/>
      </c>
    </row>
    <row r="335" spans="1:7" x14ac:dyDescent="0.2">
      <c r="A335" t="str">
        <f>IF('Données brutes'!C335="","",'Données brutes'!C335)</f>
        <v/>
      </c>
      <c r="B335" t="str">
        <f>IF('Données brutes'!B335="","",'Données brutes'!B335)</f>
        <v/>
      </c>
      <c r="C335" s="8" t="str">
        <f>IF(B335="","",IF('Données brutes'!H335&gt;0,"Validée","Rejetée"))</f>
        <v/>
      </c>
      <c r="D335" s="8" t="str">
        <f>IF(C335="","",16-COUNTIF('Données brutes'!I335:X335,"-"))</f>
        <v/>
      </c>
      <c r="E335" s="8" t="str">
        <f>IF(C335="","",COUNTIF('Données brutes'!I335:X335,"&gt;0"))</f>
        <v/>
      </c>
      <c r="F335" s="8" t="str">
        <f>IF(C335="","",COUNTIF('Données brutes'!I335:X335,0))</f>
        <v/>
      </c>
      <c r="G335" s="8" t="str">
        <f>IF(C335="","",'Données brutes'!H335)</f>
        <v/>
      </c>
    </row>
    <row r="336" spans="1:7" x14ac:dyDescent="0.2">
      <c r="A336" t="str">
        <f>IF('Données brutes'!C336="","",'Données brutes'!C336)</f>
        <v/>
      </c>
      <c r="B336" t="str">
        <f>IF('Données brutes'!B336="","",'Données brutes'!B336)</f>
        <v/>
      </c>
      <c r="C336" s="8" t="str">
        <f>IF(B336="","",IF('Données brutes'!H336&gt;0,"Validée","Rejetée"))</f>
        <v/>
      </c>
      <c r="D336" s="8" t="str">
        <f>IF(C336="","",16-COUNTIF('Données brutes'!I336:X336,"-"))</f>
        <v/>
      </c>
      <c r="E336" s="8" t="str">
        <f>IF(C336="","",COUNTIF('Données brutes'!I336:X336,"&gt;0"))</f>
        <v/>
      </c>
      <c r="F336" s="8" t="str">
        <f>IF(C336="","",COUNTIF('Données brutes'!I336:X336,0))</f>
        <v/>
      </c>
      <c r="G336" s="8" t="str">
        <f>IF(C336="","",'Données brutes'!H336)</f>
        <v/>
      </c>
    </row>
    <row r="337" spans="1:7" x14ac:dyDescent="0.2">
      <c r="A337" t="str">
        <f>IF('Données brutes'!C337="","",'Données brutes'!C337)</f>
        <v/>
      </c>
      <c r="B337" t="str">
        <f>IF('Données brutes'!B337="","",'Données brutes'!B337)</f>
        <v/>
      </c>
      <c r="C337" s="8" t="str">
        <f>IF(B337="","",IF('Données brutes'!H337&gt;0,"Validée","Rejetée"))</f>
        <v/>
      </c>
      <c r="D337" s="8" t="str">
        <f>IF(C337="","",16-COUNTIF('Données brutes'!I337:X337,"-"))</f>
        <v/>
      </c>
      <c r="E337" s="8" t="str">
        <f>IF(C337="","",COUNTIF('Données brutes'!I337:X337,"&gt;0"))</f>
        <v/>
      </c>
      <c r="F337" s="8" t="str">
        <f>IF(C337="","",COUNTIF('Données brutes'!I337:X337,0))</f>
        <v/>
      </c>
      <c r="G337" s="8" t="str">
        <f>IF(C337="","",'Données brutes'!H337)</f>
        <v/>
      </c>
    </row>
    <row r="338" spans="1:7" x14ac:dyDescent="0.2">
      <c r="A338" t="str">
        <f>IF('Données brutes'!C338="","",'Données brutes'!C338)</f>
        <v/>
      </c>
      <c r="B338" t="str">
        <f>IF('Données brutes'!B338="","",'Données brutes'!B338)</f>
        <v/>
      </c>
      <c r="C338" s="8" t="str">
        <f>IF(B338="","",IF('Données brutes'!H338&gt;0,"Validée","Rejetée"))</f>
        <v/>
      </c>
      <c r="D338" s="8" t="str">
        <f>IF(C338="","",16-COUNTIF('Données brutes'!I338:X338,"-"))</f>
        <v/>
      </c>
      <c r="E338" s="8" t="str">
        <f>IF(C338="","",COUNTIF('Données brutes'!I338:X338,"&gt;0"))</f>
        <v/>
      </c>
      <c r="F338" s="8" t="str">
        <f>IF(C338="","",COUNTIF('Données brutes'!I338:X338,0))</f>
        <v/>
      </c>
      <c r="G338" s="8" t="str">
        <f>IF(C338="","",'Données brutes'!H338)</f>
        <v/>
      </c>
    </row>
    <row r="339" spans="1:7" x14ac:dyDescent="0.2">
      <c r="A339" t="str">
        <f>IF('Données brutes'!C339="","",'Données brutes'!C339)</f>
        <v/>
      </c>
      <c r="B339" t="str">
        <f>IF('Données brutes'!B339="","",'Données brutes'!B339)</f>
        <v/>
      </c>
      <c r="C339" s="8" t="str">
        <f>IF(B339="","",IF('Données brutes'!H339&gt;0,"Validée","Rejetée"))</f>
        <v/>
      </c>
      <c r="D339" s="8" t="str">
        <f>IF(C339="","",16-COUNTIF('Données brutes'!I339:X339,"-"))</f>
        <v/>
      </c>
      <c r="E339" s="8" t="str">
        <f>IF(C339="","",COUNTIF('Données brutes'!I339:X339,"&gt;0"))</f>
        <v/>
      </c>
      <c r="F339" s="8" t="str">
        <f>IF(C339="","",COUNTIF('Données brutes'!I339:X339,0))</f>
        <v/>
      </c>
      <c r="G339" s="8" t="str">
        <f>IF(C339="","",'Données brutes'!H339)</f>
        <v/>
      </c>
    </row>
    <row r="340" spans="1:7" x14ac:dyDescent="0.2">
      <c r="A340" t="str">
        <f>IF('Données brutes'!C340="","",'Données brutes'!C340)</f>
        <v/>
      </c>
      <c r="B340" t="str">
        <f>IF('Données brutes'!B340="","",'Données brutes'!B340)</f>
        <v/>
      </c>
      <c r="C340" s="8" t="str">
        <f>IF(B340="","",IF('Données brutes'!H340&gt;0,"Validée","Rejetée"))</f>
        <v/>
      </c>
      <c r="D340" s="8" t="str">
        <f>IF(C340="","",16-COUNTIF('Données brutes'!I340:X340,"-"))</f>
        <v/>
      </c>
      <c r="E340" s="8" t="str">
        <f>IF(C340="","",COUNTIF('Données brutes'!I340:X340,"&gt;0"))</f>
        <v/>
      </c>
      <c r="F340" s="8" t="str">
        <f>IF(C340="","",COUNTIF('Données brutes'!I340:X340,0))</f>
        <v/>
      </c>
      <c r="G340" s="8" t="str">
        <f>IF(C340="","",'Données brutes'!H340)</f>
        <v/>
      </c>
    </row>
    <row r="341" spans="1:7" x14ac:dyDescent="0.2">
      <c r="A341" t="str">
        <f>IF('Données brutes'!C341="","",'Données brutes'!C341)</f>
        <v/>
      </c>
      <c r="B341" t="str">
        <f>IF('Données brutes'!B341="","",'Données brutes'!B341)</f>
        <v/>
      </c>
      <c r="C341" s="8" t="str">
        <f>IF(B341="","",IF('Données brutes'!H341&gt;0,"Validée","Rejetée"))</f>
        <v/>
      </c>
      <c r="D341" s="8" t="str">
        <f>IF(C341="","",16-COUNTIF('Données brutes'!I341:X341,"-"))</f>
        <v/>
      </c>
      <c r="E341" s="8" t="str">
        <f>IF(C341="","",COUNTIF('Données brutes'!I341:X341,"&gt;0"))</f>
        <v/>
      </c>
      <c r="F341" s="8" t="str">
        <f>IF(C341="","",COUNTIF('Données brutes'!I341:X341,0))</f>
        <v/>
      </c>
      <c r="G341" s="8" t="str">
        <f>IF(C341="","",'Données brutes'!H341)</f>
        <v/>
      </c>
    </row>
    <row r="342" spans="1:7" x14ac:dyDescent="0.2">
      <c r="A342" t="str">
        <f>IF('Données brutes'!C342="","",'Données brutes'!C342)</f>
        <v/>
      </c>
      <c r="B342" t="str">
        <f>IF('Données brutes'!B342="","",'Données brutes'!B342)</f>
        <v/>
      </c>
      <c r="C342" s="8" t="str">
        <f>IF(B342="","",IF('Données brutes'!H342&gt;0,"Validée","Rejetée"))</f>
        <v/>
      </c>
      <c r="D342" s="8" t="str">
        <f>IF(C342="","",16-COUNTIF('Données brutes'!I342:X342,"-"))</f>
        <v/>
      </c>
      <c r="E342" s="8" t="str">
        <f>IF(C342="","",COUNTIF('Données brutes'!I342:X342,"&gt;0"))</f>
        <v/>
      </c>
      <c r="F342" s="8" t="str">
        <f>IF(C342="","",COUNTIF('Données brutes'!I342:X342,0))</f>
        <v/>
      </c>
      <c r="G342" s="8" t="str">
        <f>IF(C342="","",'Données brutes'!H342)</f>
        <v/>
      </c>
    </row>
    <row r="343" spans="1:7" x14ac:dyDescent="0.2">
      <c r="A343" t="str">
        <f>IF('Données brutes'!C343="","",'Données brutes'!C343)</f>
        <v/>
      </c>
      <c r="B343" t="str">
        <f>IF('Données brutes'!B343="","",'Données brutes'!B343)</f>
        <v/>
      </c>
      <c r="C343" s="8" t="str">
        <f>IF(B343="","",IF('Données brutes'!H343&gt;0,"Validée","Rejetée"))</f>
        <v/>
      </c>
      <c r="D343" s="8" t="str">
        <f>IF(C343="","",16-COUNTIF('Données brutes'!I343:X343,"-"))</f>
        <v/>
      </c>
      <c r="E343" s="8" t="str">
        <f>IF(C343="","",COUNTIF('Données brutes'!I343:X343,"&gt;0"))</f>
        <v/>
      </c>
      <c r="F343" s="8" t="str">
        <f>IF(C343="","",COUNTIF('Données brutes'!I343:X343,0))</f>
        <v/>
      </c>
      <c r="G343" s="8" t="str">
        <f>IF(C343="","",'Données brutes'!H343)</f>
        <v/>
      </c>
    </row>
    <row r="344" spans="1:7" x14ac:dyDescent="0.2">
      <c r="A344" t="str">
        <f>IF('Données brutes'!C344="","",'Données brutes'!C344)</f>
        <v/>
      </c>
      <c r="B344" t="str">
        <f>IF('Données brutes'!B344="","",'Données brutes'!B344)</f>
        <v/>
      </c>
      <c r="C344" s="8" t="str">
        <f>IF(B344="","",IF('Données brutes'!H344&gt;0,"Validée","Rejetée"))</f>
        <v/>
      </c>
      <c r="D344" s="8" t="str">
        <f>IF(C344="","",16-COUNTIF('Données brutes'!I344:X344,"-"))</f>
        <v/>
      </c>
      <c r="E344" s="8" t="str">
        <f>IF(C344="","",COUNTIF('Données brutes'!I344:X344,"&gt;0"))</f>
        <v/>
      </c>
      <c r="F344" s="8" t="str">
        <f>IF(C344="","",COUNTIF('Données brutes'!I344:X344,0))</f>
        <v/>
      </c>
      <c r="G344" s="8" t="str">
        <f>IF(C344="","",'Données brutes'!H344)</f>
        <v/>
      </c>
    </row>
    <row r="345" spans="1:7" x14ac:dyDescent="0.2">
      <c r="A345" t="str">
        <f>IF('Données brutes'!C345="","",'Données brutes'!C345)</f>
        <v/>
      </c>
      <c r="B345" t="str">
        <f>IF('Données brutes'!B345="","",'Données brutes'!B345)</f>
        <v/>
      </c>
      <c r="C345" s="8" t="str">
        <f>IF(B345="","",IF('Données brutes'!H345&gt;0,"Validée","Rejetée"))</f>
        <v/>
      </c>
      <c r="D345" s="8" t="str">
        <f>IF(C345="","",16-COUNTIF('Données brutes'!I345:X345,"-"))</f>
        <v/>
      </c>
      <c r="E345" s="8" t="str">
        <f>IF(C345="","",COUNTIF('Données brutes'!I345:X345,"&gt;0"))</f>
        <v/>
      </c>
      <c r="F345" s="8" t="str">
        <f>IF(C345="","",COUNTIF('Données brutes'!I345:X345,0))</f>
        <v/>
      </c>
      <c r="G345" s="8" t="str">
        <f>IF(C345="","",'Données brutes'!H345)</f>
        <v/>
      </c>
    </row>
    <row r="346" spans="1:7" x14ac:dyDescent="0.2">
      <c r="A346" t="str">
        <f>IF('Données brutes'!C346="","",'Données brutes'!C346)</f>
        <v/>
      </c>
      <c r="B346" t="str">
        <f>IF('Données brutes'!B346="","",'Données brutes'!B346)</f>
        <v/>
      </c>
      <c r="C346" s="8" t="str">
        <f>IF(B346="","",IF('Données brutes'!H346&gt;0,"Validée","Rejetée"))</f>
        <v/>
      </c>
      <c r="D346" s="8" t="str">
        <f>IF(C346="","",16-COUNTIF('Données brutes'!I346:X346,"-"))</f>
        <v/>
      </c>
      <c r="E346" s="8" t="str">
        <f>IF(C346="","",COUNTIF('Données brutes'!I346:X346,"&gt;0"))</f>
        <v/>
      </c>
      <c r="F346" s="8" t="str">
        <f>IF(C346="","",COUNTIF('Données brutes'!I346:X346,0))</f>
        <v/>
      </c>
      <c r="G346" s="8" t="str">
        <f>IF(C346="","",'Données brutes'!H346)</f>
        <v/>
      </c>
    </row>
    <row r="347" spans="1:7" x14ac:dyDescent="0.2">
      <c r="A347" t="str">
        <f>IF('Données brutes'!C347="","",'Données brutes'!C347)</f>
        <v/>
      </c>
      <c r="B347" t="str">
        <f>IF('Données brutes'!B347="","",'Données brutes'!B347)</f>
        <v/>
      </c>
      <c r="C347" s="8" t="str">
        <f>IF(B347="","",IF('Données brutes'!H347&gt;0,"Validée","Rejetée"))</f>
        <v/>
      </c>
      <c r="D347" s="8" t="str">
        <f>IF(C347="","",16-COUNTIF('Données brutes'!I347:X347,"-"))</f>
        <v/>
      </c>
      <c r="E347" s="8" t="str">
        <f>IF(C347="","",COUNTIF('Données brutes'!I347:X347,"&gt;0"))</f>
        <v/>
      </c>
      <c r="F347" s="8" t="str">
        <f>IF(C347="","",COUNTIF('Données brutes'!I347:X347,0))</f>
        <v/>
      </c>
      <c r="G347" s="8" t="str">
        <f>IF(C347="","",'Données brutes'!H347)</f>
        <v/>
      </c>
    </row>
    <row r="348" spans="1:7" x14ac:dyDescent="0.2">
      <c r="A348" t="str">
        <f>IF('Données brutes'!C348="","",'Données brutes'!C348)</f>
        <v/>
      </c>
      <c r="B348" t="str">
        <f>IF('Données brutes'!B348="","",'Données brutes'!B348)</f>
        <v/>
      </c>
      <c r="C348" s="8" t="str">
        <f>IF(B348="","",IF('Données brutes'!H348&gt;0,"Validée","Rejetée"))</f>
        <v/>
      </c>
      <c r="D348" s="8" t="str">
        <f>IF(C348="","",16-COUNTIF('Données brutes'!I348:X348,"-"))</f>
        <v/>
      </c>
      <c r="E348" s="8" t="str">
        <f>IF(C348="","",COUNTIF('Données brutes'!I348:X348,"&gt;0"))</f>
        <v/>
      </c>
      <c r="F348" s="8" t="str">
        <f>IF(C348="","",COUNTIF('Données brutes'!I348:X348,0))</f>
        <v/>
      </c>
      <c r="G348" s="8" t="str">
        <f>IF(C348="","",'Données brutes'!H348)</f>
        <v/>
      </c>
    </row>
    <row r="349" spans="1:7" x14ac:dyDescent="0.2">
      <c r="A349" t="str">
        <f>IF('Données brutes'!C349="","",'Données brutes'!C349)</f>
        <v/>
      </c>
      <c r="B349" t="str">
        <f>IF('Données brutes'!B349="","",'Données brutes'!B349)</f>
        <v/>
      </c>
      <c r="C349" s="8" t="str">
        <f>IF(B349="","",IF('Données brutes'!H349&gt;0,"Validée","Rejetée"))</f>
        <v/>
      </c>
      <c r="D349" s="8" t="str">
        <f>IF(C349="","",16-COUNTIF('Données brutes'!I349:X349,"-"))</f>
        <v/>
      </c>
      <c r="E349" s="8" t="str">
        <f>IF(C349="","",COUNTIF('Données brutes'!I349:X349,"&gt;0"))</f>
        <v/>
      </c>
      <c r="F349" s="8" t="str">
        <f>IF(C349="","",COUNTIF('Données brutes'!I349:X349,0))</f>
        <v/>
      </c>
      <c r="G349" s="8" t="str">
        <f>IF(C349="","",'Données brutes'!H349)</f>
        <v/>
      </c>
    </row>
    <row r="350" spans="1:7" x14ac:dyDescent="0.2">
      <c r="A350" t="str">
        <f>IF('Données brutes'!C350="","",'Données brutes'!C350)</f>
        <v/>
      </c>
      <c r="B350" t="str">
        <f>IF('Données brutes'!B350="","",'Données brutes'!B350)</f>
        <v/>
      </c>
      <c r="C350" s="8" t="str">
        <f>IF(B350="","",IF('Données brutes'!H350&gt;0,"Validée","Rejetée"))</f>
        <v/>
      </c>
      <c r="D350" s="8" t="str">
        <f>IF(C350="","",16-COUNTIF('Données brutes'!I350:X350,"-"))</f>
        <v/>
      </c>
      <c r="E350" s="8" t="str">
        <f>IF(C350="","",COUNTIF('Données brutes'!I350:X350,"&gt;0"))</f>
        <v/>
      </c>
      <c r="F350" s="8" t="str">
        <f>IF(C350="","",COUNTIF('Données brutes'!I350:X350,0))</f>
        <v/>
      </c>
      <c r="G350" s="8" t="str">
        <f>IF(C350="","",'Données brutes'!H350)</f>
        <v/>
      </c>
    </row>
    <row r="351" spans="1:7" x14ac:dyDescent="0.2">
      <c r="A351" t="str">
        <f>IF('Données brutes'!C351="","",'Données brutes'!C351)</f>
        <v/>
      </c>
      <c r="B351" t="str">
        <f>IF('Données brutes'!B351="","",'Données brutes'!B351)</f>
        <v/>
      </c>
      <c r="C351" s="8" t="str">
        <f>IF(B351="","",IF('Données brutes'!H351&gt;0,"Validée","Rejetée"))</f>
        <v/>
      </c>
      <c r="D351" s="8" t="str">
        <f>IF(C351="","",16-COUNTIF('Données brutes'!I351:X351,"-"))</f>
        <v/>
      </c>
      <c r="E351" s="8" t="str">
        <f>IF(C351="","",COUNTIF('Données brutes'!I351:X351,"&gt;0"))</f>
        <v/>
      </c>
      <c r="F351" s="8" t="str">
        <f>IF(C351="","",COUNTIF('Données brutes'!I351:X351,0))</f>
        <v/>
      </c>
      <c r="G351" s="8" t="str">
        <f>IF(C351="","",'Données brutes'!H351)</f>
        <v/>
      </c>
    </row>
    <row r="352" spans="1:7" x14ac:dyDescent="0.2">
      <c r="A352" t="str">
        <f>IF('Données brutes'!C352="","",'Données brutes'!C352)</f>
        <v/>
      </c>
      <c r="B352" t="str">
        <f>IF('Données brutes'!B352="","",'Données brutes'!B352)</f>
        <v/>
      </c>
      <c r="C352" s="8" t="str">
        <f>IF(B352="","",IF('Données brutes'!H352&gt;0,"Validée","Rejetée"))</f>
        <v/>
      </c>
      <c r="D352" s="8" t="str">
        <f>IF(C352="","",16-COUNTIF('Données brutes'!I352:X352,"-"))</f>
        <v/>
      </c>
      <c r="E352" s="8" t="str">
        <f>IF(C352="","",COUNTIF('Données brutes'!I352:X352,"&gt;0"))</f>
        <v/>
      </c>
      <c r="F352" s="8" t="str">
        <f>IF(C352="","",COUNTIF('Données brutes'!I352:X352,0))</f>
        <v/>
      </c>
      <c r="G352" s="8" t="str">
        <f>IF(C352="","",'Données brutes'!H352)</f>
        <v/>
      </c>
    </row>
    <row r="353" spans="1:7" x14ac:dyDescent="0.2">
      <c r="A353" t="str">
        <f>IF('Données brutes'!C353="","",'Données brutes'!C353)</f>
        <v/>
      </c>
      <c r="B353" t="str">
        <f>IF('Données brutes'!B353="","",'Données brutes'!B353)</f>
        <v/>
      </c>
      <c r="C353" s="8" t="str">
        <f>IF(B353="","",IF('Données brutes'!H353&gt;0,"Validée","Rejetée"))</f>
        <v/>
      </c>
      <c r="D353" s="8" t="str">
        <f>IF(C353="","",16-COUNTIF('Données brutes'!I353:X353,"-"))</f>
        <v/>
      </c>
      <c r="E353" s="8" t="str">
        <f>IF(C353="","",COUNTIF('Données brutes'!I353:X353,"&gt;0"))</f>
        <v/>
      </c>
      <c r="F353" s="8" t="str">
        <f>IF(C353="","",COUNTIF('Données brutes'!I353:X353,0))</f>
        <v/>
      </c>
      <c r="G353" s="8" t="str">
        <f>IF(C353="","",'Données brutes'!H353)</f>
        <v/>
      </c>
    </row>
    <row r="354" spans="1:7" x14ac:dyDescent="0.2">
      <c r="A354" t="str">
        <f>IF('Données brutes'!C354="","",'Données brutes'!C354)</f>
        <v/>
      </c>
      <c r="B354" t="str">
        <f>IF('Données brutes'!B354="","",'Données brutes'!B354)</f>
        <v/>
      </c>
      <c r="C354" s="8" t="str">
        <f>IF(B354="","",IF('Données brutes'!H354&gt;0,"Validée","Rejetée"))</f>
        <v/>
      </c>
      <c r="D354" s="8" t="str">
        <f>IF(C354="","",16-COUNTIF('Données brutes'!I354:X354,"-"))</f>
        <v/>
      </c>
      <c r="E354" s="8" t="str">
        <f>IF(C354="","",COUNTIF('Données brutes'!I354:X354,"&gt;0"))</f>
        <v/>
      </c>
      <c r="F354" s="8" t="str">
        <f>IF(C354="","",COUNTIF('Données brutes'!I354:X354,0))</f>
        <v/>
      </c>
      <c r="G354" s="8" t="str">
        <f>IF(C354="","",'Données brutes'!H354)</f>
        <v/>
      </c>
    </row>
    <row r="355" spans="1:7" x14ac:dyDescent="0.2">
      <c r="A355" t="str">
        <f>IF('Données brutes'!C355="","",'Données brutes'!C355)</f>
        <v/>
      </c>
      <c r="B355" t="str">
        <f>IF('Données brutes'!B355="","",'Données brutes'!B355)</f>
        <v/>
      </c>
      <c r="C355" s="8" t="str">
        <f>IF(B355="","",IF('Données brutes'!H355&gt;0,"Validée","Rejetée"))</f>
        <v/>
      </c>
      <c r="D355" s="8" t="str">
        <f>IF(C355="","",16-COUNTIF('Données brutes'!I355:X355,"-"))</f>
        <v/>
      </c>
      <c r="E355" s="8" t="str">
        <f>IF(C355="","",COUNTIF('Données brutes'!I355:X355,"&gt;0"))</f>
        <v/>
      </c>
      <c r="F355" s="8" t="str">
        <f>IF(C355="","",COUNTIF('Données brutes'!I355:X355,0))</f>
        <v/>
      </c>
      <c r="G355" s="8" t="str">
        <f>IF(C355="","",'Données brutes'!H355)</f>
        <v/>
      </c>
    </row>
    <row r="356" spans="1:7" x14ac:dyDescent="0.2">
      <c r="A356" t="str">
        <f>IF('Données brutes'!C356="","",'Données brutes'!C356)</f>
        <v/>
      </c>
      <c r="B356" t="str">
        <f>IF('Données brutes'!B356="","",'Données brutes'!B356)</f>
        <v/>
      </c>
      <c r="C356" s="8" t="str">
        <f>IF(B356="","",IF('Données brutes'!H356&gt;0,"Validée","Rejetée"))</f>
        <v/>
      </c>
      <c r="D356" s="8" t="str">
        <f>IF(C356="","",16-COUNTIF('Données brutes'!I356:X356,"-"))</f>
        <v/>
      </c>
      <c r="E356" s="8" t="str">
        <f>IF(C356="","",COUNTIF('Données brutes'!I356:X356,"&gt;0"))</f>
        <v/>
      </c>
      <c r="F356" s="8" t="str">
        <f>IF(C356="","",COUNTIF('Données brutes'!I356:X356,0))</f>
        <v/>
      </c>
      <c r="G356" s="8" t="str">
        <f>IF(C356="","",'Données brutes'!H356)</f>
        <v/>
      </c>
    </row>
    <row r="357" spans="1:7" x14ac:dyDescent="0.2">
      <c r="A357" t="str">
        <f>IF('Données brutes'!C357="","",'Données brutes'!C357)</f>
        <v/>
      </c>
      <c r="B357" t="str">
        <f>IF('Données brutes'!B357="","",'Données brutes'!B357)</f>
        <v/>
      </c>
      <c r="C357" s="8" t="str">
        <f>IF(B357="","",IF('Données brutes'!H357&gt;0,"Validée","Rejetée"))</f>
        <v/>
      </c>
      <c r="D357" s="8" t="str">
        <f>IF(C357="","",16-COUNTIF('Données brutes'!I357:X357,"-"))</f>
        <v/>
      </c>
      <c r="E357" s="8" t="str">
        <f>IF(C357="","",COUNTIF('Données brutes'!I357:X357,"&gt;0"))</f>
        <v/>
      </c>
      <c r="F357" s="8" t="str">
        <f>IF(C357="","",COUNTIF('Données brutes'!I357:X357,0))</f>
        <v/>
      </c>
      <c r="G357" s="8" t="str">
        <f>IF(C357="","",'Données brutes'!H357)</f>
        <v/>
      </c>
    </row>
    <row r="358" spans="1:7" x14ac:dyDescent="0.2">
      <c r="A358" t="str">
        <f>IF('Données brutes'!C358="","",'Données brutes'!C358)</f>
        <v/>
      </c>
      <c r="B358" t="str">
        <f>IF('Données brutes'!B358="","",'Données brutes'!B358)</f>
        <v/>
      </c>
      <c r="C358" s="8" t="str">
        <f>IF(B358="","",IF('Données brutes'!H358&gt;0,"Validée","Rejetée"))</f>
        <v/>
      </c>
      <c r="D358" s="8" t="str">
        <f>IF(C358="","",16-COUNTIF('Données brutes'!I358:X358,"-"))</f>
        <v/>
      </c>
      <c r="E358" s="8" t="str">
        <f>IF(C358="","",COUNTIF('Données brutes'!I358:X358,"&gt;0"))</f>
        <v/>
      </c>
      <c r="F358" s="8" t="str">
        <f>IF(C358="","",COUNTIF('Données brutes'!I358:X358,0))</f>
        <v/>
      </c>
      <c r="G358" s="8" t="str">
        <f>IF(C358="","",'Données brutes'!H358)</f>
        <v/>
      </c>
    </row>
    <row r="359" spans="1:7" x14ac:dyDescent="0.2">
      <c r="A359" t="str">
        <f>IF('Données brutes'!C359="","",'Données brutes'!C359)</f>
        <v/>
      </c>
      <c r="B359" t="str">
        <f>IF('Données brutes'!B359="","",'Données brutes'!B359)</f>
        <v/>
      </c>
      <c r="C359" s="8" t="str">
        <f>IF(B359="","",IF('Données brutes'!H359&gt;0,"Validée","Rejetée"))</f>
        <v/>
      </c>
      <c r="D359" s="8" t="str">
        <f>IF(C359="","",16-COUNTIF('Données brutes'!I359:X359,"-"))</f>
        <v/>
      </c>
      <c r="E359" s="8" t="str">
        <f>IF(C359="","",COUNTIF('Données brutes'!I359:X359,"&gt;0"))</f>
        <v/>
      </c>
      <c r="F359" s="8" t="str">
        <f>IF(C359="","",COUNTIF('Données brutes'!I359:X359,0))</f>
        <v/>
      </c>
      <c r="G359" s="8" t="str">
        <f>IF(C359="","",'Données brutes'!H359)</f>
        <v/>
      </c>
    </row>
    <row r="360" spans="1:7" x14ac:dyDescent="0.2">
      <c r="A360" t="str">
        <f>IF('Données brutes'!C360="","",'Données brutes'!C360)</f>
        <v/>
      </c>
      <c r="B360" t="str">
        <f>IF('Données brutes'!B360="","",'Données brutes'!B360)</f>
        <v/>
      </c>
      <c r="C360" s="8" t="str">
        <f>IF(B360="","",IF('Données brutes'!H360&gt;0,"Validée","Rejetée"))</f>
        <v/>
      </c>
      <c r="D360" s="8" t="str">
        <f>IF(C360="","",16-COUNTIF('Données brutes'!I360:X360,"-"))</f>
        <v/>
      </c>
      <c r="E360" s="8" t="str">
        <f>IF(C360="","",COUNTIF('Données brutes'!I360:X360,"&gt;0"))</f>
        <v/>
      </c>
      <c r="F360" s="8" t="str">
        <f>IF(C360="","",COUNTIF('Données brutes'!I360:X360,0))</f>
        <v/>
      </c>
      <c r="G360" s="8" t="str">
        <f>IF(C360="","",'Données brutes'!H360)</f>
        <v/>
      </c>
    </row>
    <row r="361" spans="1:7" x14ac:dyDescent="0.2">
      <c r="A361" t="str">
        <f>IF('Données brutes'!C361="","",'Données brutes'!C361)</f>
        <v/>
      </c>
      <c r="B361" t="str">
        <f>IF('Données brutes'!B361="","",'Données brutes'!B361)</f>
        <v/>
      </c>
      <c r="C361" s="8" t="str">
        <f>IF(B361="","",IF('Données brutes'!H361&gt;0,"Validée","Rejetée"))</f>
        <v/>
      </c>
      <c r="D361" s="8" t="str">
        <f>IF(C361="","",16-COUNTIF('Données brutes'!I361:X361,"-"))</f>
        <v/>
      </c>
      <c r="E361" s="8" t="str">
        <f>IF(C361="","",COUNTIF('Données brutes'!I361:X361,"&gt;0"))</f>
        <v/>
      </c>
      <c r="F361" s="8" t="str">
        <f>IF(C361="","",COUNTIF('Données brutes'!I361:X361,0))</f>
        <v/>
      </c>
      <c r="G361" s="8" t="str">
        <f>IF(C361="","",'Données brutes'!H361)</f>
        <v/>
      </c>
    </row>
    <row r="362" spans="1:7" x14ac:dyDescent="0.2">
      <c r="A362" t="str">
        <f>IF('Données brutes'!C362="","",'Données brutes'!C362)</f>
        <v/>
      </c>
      <c r="B362" t="str">
        <f>IF('Données brutes'!B362="","",'Données brutes'!B362)</f>
        <v/>
      </c>
      <c r="C362" s="8" t="str">
        <f>IF(B362="","",IF('Données brutes'!H362&gt;0,"Validée","Rejetée"))</f>
        <v/>
      </c>
      <c r="D362" s="8" t="str">
        <f>IF(C362="","",16-COUNTIF('Données brutes'!I362:X362,"-"))</f>
        <v/>
      </c>
      <c r="E362" s="8" t="str">
        <f>IF(C362="","",COUNTIF('Données brutes'!I362:X362,"&gt;0"))</f>
        <v/>
      </c>
      <c r="F362" s="8" t="str">
        <f>IF(C362="","",COUNTIF('Données brutes'!I362:X362,0))</f>
        <v/>
      </c>
      <c r="G362" s="8" t="str">
        <f>IF(C362="","",'Données brutes'!H362)</f>
        <v/>
      </c>
    </row>
    <row r="363" spans="1:7" x14ac:dyDescent="0.2">
      <c r="A363" t="str">
        <f>IF('Données brutes'!C363="","",'Données brutes'!C363)</f>
        <v/>
      </c>
      <c r="B363" t="str">
        <f>IF('Données brutes'!B363="","",'Données brutes'!B363)</f>
        <v/>
      </c>
      <c r="C363" s="8" t="str">
        <f>IF(B363="","",IF('Données brutes'!H363&gt;0,"Validée","Rejetée"))</f>
        <v/>
      </c>
      <c r="D363" s="8" t="str">
        <f>IF(C363="","",16-COUNTIF('Données brutes'!I363:X363,"-"))</f>
        <v/>
      </c>
      <c r="E363" s="8" t="str">
        <f>IF(C363="","",COUNTIF('Données brutes'!I363:X363,"&gt;0"))</f>
        <v/>
      </c>
      <c r="F363" s="8" t="str">
        <f>IF(C363="","",COUNTIF('Données brutes'!I363:X363,0))</f>
        <v/>
      </c>
      <c r="G363" s="8" t="str">
        <f>IF(C363="","",'Données brutes'!H363)</f>
        <v/>
      </c>
    </row>
    <row r="364" spans="1:7" x14ac:dyDescent="0.2">
      <c r="A364" t="str">
        <f>IF('Données brutes'!C364="","",'Données brutes'!C364)</f>
        <v/>
      </c>
      <c r="B364" t="str">
        <f>IF('Données brutes'!B364="","",'Données brutes'!B364)</f>
        <v/>
      </c>
      <c r="C364" s="8" t="str">
        <f>IF(B364="","",IF('Données brutes'!H364&gt;0,"Validée","Rejetée"))</f>
        <v/>
      </c>
      <c r="D364" s="8" t="str">
        <f>IF(C364="","",16-COUNTIF('Données brutes'!I364:X364,"-"))</f>
        <v/>
      </c>
      <c r="E364" s="8" t="str">
        <f>IF(C364="","",COUNTIF('Données brutes'!I364:X364,"&gt;0"))</f>
        <v/>
      </c>
      <c r="F364" s="8" t="str">
        <f>IF(C364="","",COUNTIF('Données brutes'!I364:X364,0))</f>
        <v/>
      </c>
      <c r="G364" s="8" t="str">
        <f>IF(C364="","",'Données brutes'!H364)</f>
        <v/>
      </c>
    </row>
    <row r="365" spans="1:7" x14ac:dyDescent="0.2">
      <c r="A365" t="str">
        <f>IF('Données brutes'!C365="","",'Données brutes'!C365)</f>
        <v/>
      </c>
      <c r="B365" t="str">
        <f>IF('Données brutes'!B365="","",'Données brutes'!B365)</f>
        <v/>
      </c>
      <c r="C365" s="8" t="str">
        <f>IF(B365="","",IF('Données brutes'!H365&gt;0,"Validée","Rejetée"))</f>
        <v/>
      </c>
      <c r="D365" s="8" t="str">
        <f>IF(C365="","",16-COUNTIF('Données brutes'!I365:X365,"-"))</f>
        <v/>
      </c>
      <c r="E365" s="8" t="str">
        <f>IF(C365="","",COUNTIF('Données brutes'!I365:X365,"&gt;0"))</f>
        <v/>
      </c>
      <c r="F365" s="8" t="str">
        <f>IF(C365="","",COUNTIF('Données brutes'!I365:X365,0))</f>
        <v/>
      </c>
      <c r="G365" s="8" t="str">
        <f>IF(C365="","",'Données brutes'!H365)</f>
        <v/>
      </c>
    </row>
    <row r="366" spans="1:7" x14ac:dyDescent="0.2">
      <c r="A366" t="str">
        <f>IF('Données brutes'!C366="","",'Données brutes'!C366)</f>
        <v/>
      </c>
      <c r="B366" t="str">
        <f>IF('Données brutes'!B366="","",'Données brutes'!B366)</f>
        <v/>
      </c>
      <c r="C366" s="8" t="str">
        <f>IF(B366="","",IF('Données brutes'!H366&gt;0,"Validée","Rejetée"))</f>
        <v/>
      </c>
      <c r="D366" s="8" t="str">
        <f>IF(C366="","",16-COUNTIF('Données brutes'!I366:X366,"-"))</f>
        <v/>
      </c>
      <c r="E366" s="8" t="str">
        <f>IF(C366="","",COUNTIF('Données brutes'!I366:X366,"&gt;0"))</f>
        <v/>
      </c>
      <c r="F366" s="8" t="str">
        <f>IF(C366="","",COUNTIF('Données brutes'!I366:X366,0))</f>
        <v/>
      </c>
      <c r="G366" s="8" t="str">
        <f>IF(C366="","",'Données brutes'!H366)</f>
        <v/>
      </c>
    </row>
    <row r="367" spans="1:7" x14ac:dyDescent="0.2">
      <c r="A367" t="str">
        <f>IF('Données brutes'!C367="","",'Données brutes'!C367)</f>
        <v/>
      </c>
      <c r="B367" t="str">
        <f>IF('Données brutes'!B367="","",'Données brutes'!B367)</f>
        <v/>
      </c>
      <c r="C367" s="8" t="str">
        <f>IF(B367="","",IF('Données brutes'!H367&gt;0,"Validée","Rejetée"))</f>
        <v/>
      </c>
      <c r="D367" s="8" t="str">
        <f>IF(C367="","",16-COUNTIF('Données brutes'!I367:X367,"-"))</f>
        <v/>
      </c>
      <c r="E367" s="8" t="str">
        <f>IF(C367="","",COUNTIF('Données brutes'!I367:X367,"&gt;0"))</f>
        <v/>
      </c>
      <c r="F367" s="8" t="str">
        <f>IF(C367="","",COUNTIF('Données brutes'!I367:X367,0))</f>
        <v/>
      </c>
      <c r="G367" s="8" t="str">
        <f>IF(C367="","",'Données brutes'!H367)</f>
        <v/>
      </c>
    </row>
    <row r="368" spans="1:7" x14ac:dyDescent="0.2">
      <c r="A368" t="str">
        <f>IF('Données brutes'!C368="","",'Données brutes'!C368)</f>
        <v/>
      </c>
      <c r="B368" t="str">
        <f>IF('Données brutes'!B368="","",'Données brutes'!B368)</f>
        <v/>
      </c>
      <c r="C368" s="8" t="str">
        <f>IF(B368="","",IF('Données brutes'!H368&gt;0,"Validée","Rejetée"))</f>
        <v/>
      </c>
      <c r="D368" s="8" t="str">
        <f>IF(C368="","",16-COUNTIF('Données brutes'!I368:X368,"-"))</f>
        <v/>
      </c>
      <c r="E368" s="8" t="str">
        <f>IF(C368="","",COUNTIF('Données brutes'!I368:X368,"&gt;0"))</f>
        <v/>
      </c>
      <c r="F368" s="8" t="str">
        <f>IF(C368="","",COUNTIF('Données brutes'!I368:X368,0))</f>
        <v/>
      </c>
      <c r="G368" s="8" t="str">
        <f>IF(C368="","",'Données brutes'!H368)</f>
        <v/>
      </c>
    </row>
    <row r="369" spans="1:7" x14ac:dyDescent="0.2">
      <c r="A369" t="str">
        <f>IF('Données brutes'!C369="","",'Données brutes'!C369)</f>
        <v/>
      </c>
      <c r="B369" t="str">
        <f>IF('Données brutes'!B369="","",'Données brutes'!B369)</f>
        <v/>
      </c>
      <c r="C369" s="8" t="str">
        <f>IF(B369="","",IF('Données brutes'!H369&gt;0,"Validée","Rejetée"))</f>
        <v/>
      </c>
      <c r="D369" s="8" t="str">
        <f>IF(C369="","",16-COUNTIF('Données brutes'!I369:X369,"-"))</f>
        <v/>
      </c>
      <c r="E369" s="8" t="str">
        <f>IF(C369="","",COUNTIF('Données brutes'!I369:X369,"&gt;0"))</f>
        <v/>
      </c>
      <c r="F369" s="8" t="str">
        <f>IF(C369="","",COUNTIF('Données brutes'!I369:X369,0))</f>
        <v/>
      </c>
      <c r="G369" s="8" t="str">
        <f>IF(C369="","",'Données brutes'!H369)</f>
        <v/>
      </c>
    </row>
    <row r="370" spans="1:7" x14ac:dyDescent="0.2">
      <c r="A370" t="str">
        <f>IF('Données brutes'!C370="","",'Données brutes'!C370)</f>
        <v/>
      </c>
      <c r="B370" t="str">
        <f>IF('Données brutes'!B370="","",'Données brutes'!B370)</f>
        <v/>
      </c>
      <c r="C370" s="8" t="str">
        <f>IF(B370="","",IF('Données brutes'!H370&gt;0,"Validée","Rejetée"))</f>
        <v/>
      </c>
      <c r="D370" s="8" t="str">
        <f>IF(C370="","",16-COUNTIF('Données brutes'!I370:X370,"-"))</f>
        <v/>
      </c>
      <c r="E370" s="8" t="str">
        <f>IF(C370="","",COUNTIF('Données brutes'!I370:X370,"&gt;0"))</f>
        <v/>
      </c>
      <c r="F370" s="8" t="str">
        <f>IF(C370="","",COUNTIF('Données brutes'!I370:X370,0))</f>
        <v/>
      </c>
      <c r="G370" s="8" t="str">
        <f>IF(C370="","",'Données brutes'!H370)</f>
        <v/>
      </c>
    </row>
    <row r="371" spans="1:7" x14ac:dyDescent="0.2">
      <c r="A371" t="str">
        <f>IF('Données brutes'!C371="","",'Données brutes'!C371)</f>
        <v/>
      </c>
      <c r="B371" t="str">
        <f>IF('Données brutes'!B371="","",'Données brutes'!B371)</f>
        <v/>
      </c>
      <c r="C371" s="8" t="str">
        <f>IF(B371="","",IF('Données brutes'!H371&gt;0,"Validée","Rejetée"))</f>
        <v/>
      </c>
      <c r="D371" s="8" t="str">
        <f>IF(C371="","",16-COUNTIF('Données brutes'!I371:X371,"-"))</f>
        <v/>
      </c>
      <c r="E371" s="8" t="str">
        <f>IF(C371="","",COUNTIF('Données brutes'!I371:X371,"&gt;0"))</f>
        <v/>
      </c>
      <c r="F371" s="8" t="str">
        <f>IF(C371="","",COUNTIF('Données brutes'!I371:X371,0))</f>
        <v/>
      </c>
      <c r="G371" s="8" t="str">
        <f>IF(C371="","",'Données brutes'!H371)</f>
        <v/>
      </c>
    </row>
    <row r="372" spans="1:7" x14ac:dyDescent="0.2">
      <c r="A372" t="str">
        <f>IF('Données brutes'!C372="","",'Données brutes'!C372)</f>
        <v/>
      </c>
      <c r="B372" t="str">
        <f>IF('Données brutes'!B372="","",'Données brutes'!B372)</f>
        <v/>
      </c>
      <c r="C372" s="8" t="str">
        <f>IF(B372="","",IF('Données brutes'!H372&gt;0,"Validée","Rejetée"))</f>
        <v/>
      </c>
      <c r="D372" s="8" t="str">
        <f>IF(C372="","",16-COUNTIF('Données brutes'!I372:X372,"-"))</f>
        <v/>
      </c>
      <c r="E372" s="8" t="str">
        <f>IF(C372="","",COUNTIF('Données brutes'!I372:X372,"&gt;0"))</f>
        <v/>
      </c>
      <c r="F372" s="8" t="str">
        <f>IF(C372="","",COUNTIF('Données brutes'!I372:X372,0))</f>
        <v/>
      </c>
      <c r="G372" s="8" t="str">
        <f>IF(C372="","",'Données brutes'!H372)</f>
        <v/>
      </c>
    </row>
    <row r="373" spans="1:7" x14ac:dyDescent="0.2">
      <c r="A373" t="str">
        <f>IF('Données brutes'!C373="","",'Données brutes'!C373)</f>
        <v/>
      </c>
      <c r="B373" t="str">
        <f>IF('Données brutes'!B373="","",'Données brutes'!B373)</f>
        <v/>
      </c>
      <c r="C373" s="8" t="str">
        <f>IF(B373="","",IF('Données brutes'!H373&gt;0,"Validée","Rejetée"))</f>
        <v/>
      </c>
      <c r="D373" s="8" t="str">
        <f>IF(C373="","",16-COUNTIF('Données brutes'!I373:X373,"-"))</f>
        <v/>
      </c>
      <c r="E373" s="8" t="str">
        <f>IF(C373="","",COUNTIF('Données brutes'!I373:X373,"&gt;0"))</f>
        <v/>
      </c>
      <c r="F373" s="8" t="str">
        <f>IF(C373="","",COUNTIF('Données brutes'!I373:X373,0))</f>
        <v/>
      </c>
      <c r="G373" s="8" t="str">
        <f>IF(C373="","",'Données brutes'!H373)</f>
        <v/>
      </c>
    </row>
    <row r="374" spans="1:7" x14ac:dyDescent="0.2">
      <c r="A374" t="str">
        <f>IF('Données brutes'!C374="","",'Données brutes'!C374)</f>
        <v/>
      </c>
      <c r="B374" t="str">
        <f>IF('Données brutes'!B374="","",'Données brutes'!B374)</f>
        <v/>
      </c>
      <c r="C374" s="8" t="str">
        <f>IF(B374="","",IF('Données brutes'!H374&gt;0,"Validée","Rejetée"))</f>
        <v/>
      </c>
      <c r="D374" s="8" t="str">
        <f>IF(C374="","",16-COUNTIF('Données brutes'!I374:X374,"-"))</f>
        <v/>
      </c>
      <c r="E374" s="8" t="str">
        <f>IF(C374="","",COUNTIF('Données brutes'!I374:X374,"&gt;0"))</f>
        <v/>
      </c>
      <c r="F374" s="8" t="str">
        <f>IF(C374="","",COUNTIF('Données brutes'!I374:X374,0))</f>
        <v/>
      </c>
      <c r="G374" s="8" t="str">
        <f>IF(C374="","",'Données brutes'!H374)</f>
        <v/>
      </c>
    </row>
    <row r="375" spans="1:7" x14ac:dyDescent="0.2">
      <c r="A375" t="str">
        <f>IF('Données brutes'!C375="","",'Données brutes'!C375)</f>
        <v/>
      </c>
      <c r="B375" t="str">
        <f>IF('Données brutes'!B375="","",'Données brutes'!B375)</f>
        <v/>
      </c>
      <c r="C375" s="8" t="str">
        <f>IF(B375="","",IF('Données brutes'!H375&gt;0,"Validée","Rejetée"))</f>
        <v/>
      </c>
      <c r="D375" s="8" t="str">
        <f>IF(C375="","",16-COUNTIF('Données brutes'!I375:X375,"-"))</f>
        <v/>
      </c>
      <c r="E375" s="8" t="str">
        <f>IF(C375="","",COUNTIF('Données brutes'!I375:X375,"&gt;0"))</f>
        <v/>
      </c>
      <c r="F375" s="8" t="str">
        <f>IF(C375="","",COUNTIF('Données brutes'!I375:X375,0))</f>
        <v/>
      </c>
      <c r="G375" s="8" t="str">
        <f>IF(C375="","",'Données brutes'!H375)</f>
        <v/>
      </c>
    </row>
    <row r="376" spans="1:7" x14ac:dyDescent="0.2">
      <c r="A376" t="str">
        <f>IF('Données brutes'!C376="","",'Données brutes'!C376)</f>
        <v/>
      </c>
      <c r="B376" t="str">
        <f>IF('Données brutes'!B376="","",'Données brutes'!B376)</f>
        <v/>
      </c>
      <c r="C376" s="8" t="str">
        <f>IF(B376="","",IF('Données brutes'!H376&gt;0,"Validée","Rejetée"))</f>
        <v/>
      </c>
      <c r="D376" s="8" t="str">
        <f>IF(C376="","",16-COUNTIF('Données brutes'!I376:X376,"-"))</f>
        <v/>
      </c>
      <c r="E376" s="8" t="str">
        <f>IF(C376="","",COUNTIF('Données brutes'!I376:X376,"&gt;0"))</f>
        <v/>
      </c>
      <c r="F376" s="8" t="str">
        <f>IF(C376="","",COUNTIF('Données brutes'!I376:X376,0))</f>
        <v/>
      </c>
      <c r="G376" s="8" t="str">
        <f>IF(C376="","",'Données brutes'!H376)</f>
        <v/>
      </c>
    </row>
    <row r="377" spans="1:7" x14ac:dyDescent="0.2">
      <c r="A377" t="str">
        <f>IF('Données brutes'!C377="","",'Données brutes'!C377)</f>
        <v/>
      </c>
      <c r="B377" t="str">
        <f>IF('Données brutes'!B377="","",'Données brutes'!B377)</f>
        <v/>
      </c>
      <c r="C377" s="8" t="str">
        <f>IF(B377="","",IF('Données brutes'!H377&gt;0,"Validée","Rejetée"))</f>
        <v/>
      </c>
      <c r="D377" s="8" t="str">
        <f>IF(C377="","",16-COUNTIF('Données brutes'!I377:X377,"-"))</f>
        <v/>
      </c>
      <c r="E377" s="8" t="str">
        <f>IF(C377="","",COUNTIF('Données brutes'!I377:X377,"&gt;0"))</f>
        <v/>
      </c>
      <c r="F377" s="8" t="str">
        <f>IF(C377="","",COUNTIF('Données brutes'!I377:X377,0))</f>
        <v/>
      </c>
      <c r="G377" s="8" t="str">
        <f>IF(C377="","",'Données brutes'!H377)</f>
        <v/>
      </c>
    </row>
    <row r="378" spans="1:7" x14ac:dyDescent="0.2">
      <c r="A378" t="str">
        <f>IF('Données brutes'!C378="","",'Données brutes'!C378)</f>
        <v/>
      </c>
      <c r="B378" t="str">
        <f>IF('Données brutes'!B378="","",'Données brutes'!B378)</f>
        <v/>
      </c>
      <c r="C378" s="8" t="str">
        <f>IF(B378="","",IF('Données brutes'!H378&gt;0,"Validée","Rejetée"))</f>
        <v/>
      </c>
      <c r="D378" s="8" t="str">
        <f>IF(C378="","",16-COUNTIF('Données brutes'!I378:X378,"-"))</f>
        <v/>
      </c>
      <c r="E378" s="8" t="str">
        <f>IF(C378="","",COUNTIF('Données brutes'!I378:X378,"&gt;0"))</f>
        <v/>
      </c>
      <c r="F378" s="8" t="str">
        <f>IF(C378="","",COUNTIF('Données brutes'!I378:X378,0))</f>
        <v/>
      </c>
      <c r="G378" s="8" t="str">
        <f>IF(C378="","",'Données brutes'!H378)</f>
        <v/>
      </c>
    </row>
    <row r="379" spans="1:7" x14ac:dyDescent="0.2">
      <c r="A379" t="str">
        <f>IF('Données brutes'!C379="","",'Données brutes'!C379)</f>
        <v/>
      </c>
      <c r="B379" t="str">
        <f>IF('Données brutes'!B379="","",'Données brutes'!B379)</f>
        <v/>
      </c>
      <c r="C379" s="8" t="str">
        <f>IF(B379="","",IF('Données brutes'!H379&gt;0,"Validée","Rejetée"))</f>
        <v/>
      </c>
      <c r="D379" s="8" t="str">
        <f>IF(C379="","",16-COUNTIF('Données brutes'!I379:X379,"-"))</f>
        <v/>
      </c>
      <c r="E379" s="8" t="str">
        <f>IF(C379="","",COUNTIF('Données brutes'!I379:X379,"&gt;0"))</f>
        <v/>
      </c>
      <c r="F379" s="8" t="str">
        <f>IF(C379="","",COUNTIF('Données brutes'!I379:X379,0))</f>
        <v/>
      </c>
      <c r="G379" s="8" t="str">
        <f>IF(C379="","",'Données brutes'!H379)</f>
        <v/>
      </c>
    </row>
    <row r="380" spans="1:7" x14ac:dyDescent="0.2">
      <c r="A380" t="str">
        <f>IF('Données brutes'!C380="","",'Données brutes'!C380)</f>
        <v/>
      </c>
      <c r="B380" t="str">
        <f>IF('Données brutes'!B380="","",'Données brutes'!B380)</f>
        <v/>
      </c>
      <c r="C380" s="8" t="str">
        <f>IF(B380="","",IF('Données brutes'!H380&gt;0,"Validée","Rejetée"))</f>
        <v/>
      </c>
      <c r="D380" s="8" t="str">
        <f>IF(C380="","",16-COUNTIF('Données brutes'!I380:X380,"-"))</f>
        <v/>
      </c>
      <c r="E380" s="8" t="str">
        <f>IF(C380="","",COUNTIF('Données brutes'!I380:X380,"&gt;0"))</f>
        <v/>
      </c>
      <c r="F380" s="8" t="str">
        <f>IF(C380="","",COUNTIF('Données brutes'!I380:X380,0))</f>
        <v/>
      </c>
      <c r="G380" s="8" t="str">
        <f>IF(C380="","",'Données brutes'!H380)</f>
        <v/>
      </c>
    </row>
    <row r="381" spans="1:7" x14ac:dyDescent="0.2">
      <c r="A381" t="str">
        <f>IF('Données brutes'!C381="","",'Données brutes'!C381)</f>
        <v/>
      </c>
      <c r="B381" t="str">
        <f>IF('Données brutes'!B381="","",'Données brutes'!B381)</f>
        <v/>
      </c>
      <c r="C381" s="8" t="str">
        <f>IF(B381="","",IF('Données brutes'!H381&gt;0,"Validée","Rejetée"))</f>
        <v/>
      </c>
      <c r="D381" s="8" t="str">
        <f>IF(C381="","",16-COUNTIF('Données brutes'!I381:X381,"-"))</f>
        <v/>
      </c>
      <c r="E381" s="8" t="str">
        <f>IF(C381="","",COUNTIF('Données brutes'!I381:X381,"&gt;0"))</f>
        <v/>
      </c>
      <c r="F381" s="8" t="str">
        <f>IF(C381="","",COUNTIF('Données brutes'!I381:X381,0))</f>
        <v/>
      </c>
      <c r="G381" s="8" t="str">
        <f>IF(C381="","",'Données brutes'!H381)</f>
        <v/>
      </c>
    </row>
    <row r="382" spans="1:7" x14ac:dyDescent="0.2">
      <c r="A382" t="str">
        <f>IF('Données brutes'!C382="","",'Données brutes'!C382)</f>
        <v/>
      </c>
      <c r="B382" t="str">
        <f>IF('Données brutes'!B382="","",'Données brutes'!B382)</f>
        <v/>
      </c>
      <c r="C382" s="8" t="str">
        <f>IF(B382="","",IF('Données brutes'!H382&gt;0,"Validée","Rejetée"))</f>
        <v/>
      </c>
      <c r="D382" s="8" t="str">
        <f>IF(C382="","",16-COUNTIF('Données brutes'!I382:X382,"-"))</f>
        <v/>
      </c>
      <c r="E382" s="8" t="str">
        <f>IF(C382="","",COUNTIF('Données brutes'!I382:X382,"&gt;0"))</f>
        <v/>
      </c>
      <c r="F382" s="8" t="str">
        <f>IF(C382="","",COUNTIF('Données brutes'!I382:X382,0))</f>
        <v/>
      </c>
      <c r="G382" s="8" t="str">
        <f>IF(C382="","",'Données brutes'!H382)</f>
        <v/>
      </c>
    </row>
    <row r="383" spans="1:7" x14ac:dyDescent="0.2">
      <c r="A383" t="str">
        <f>IF('Données brutes'!C383="","",'Données brutes'!C383)</f>
        <v/>
      </c>
      <c r="B383" t="str">
        <f>IF('Données brutes'!B383="","",'Données brutes'!B383)</f>
        <v/>
      </c>
      <c r="C383" s="8" t="str">
        <f>IF(B383="","",IF('Données brutes'!H383&gt;0,"Validée","Rejetée"))</f>
        <v/>
      </c>
      <c r="D383" s="8" t="str">
        <f>IF(C383="","",16-COUNTIF('Données brutes'!I383:X383,"-"))</f>
        <v/>
      </c>
      <c r="E383" s="8" t="str">
        <f>IF(C383="","",COUNTIF('Données brutes'!I383:X383,"&gt;0"))</f>
        <v/>
      </c>
      <c r="F383" s="8" t="str">
        <f>IF(C383="","",COUNTIF('Données brutes'!I383:X383,0))</f>
        <v/>
      </c>
      <c r="G383" s="8" t="str">
        <f>IF(C383="","",'Données brutes'!H383)</f>
        <v/>
      </c>
    </row>
    <row r="384" spans="1:7" x14ac:dyDescent="0.2">
      <c r="A384" t="str">
        <f>IF('Données brutes'!C384="","",'Données brutes'!C384)</f>
        <v/>
      </c>
      <c r="B384" t="str">
        <f>IF('Données brutes'!B384="","",'Données brutes'!B384)</f>
        <v/>
      </c>
      <c r="C384" s="8" t="str">
        <f>IF(B384="","",IF('Données brutes'!H384&gt;0,"Validée","Rejetée"))</f>
        <v/>
      </c>
      <c r="D384" s="8" t="str">
        <f>IF(C384="","",16-COUNTIF('Données brutes'!I384:X384,"-"))</f>
        <v/>
      </c>
      <c r="E384" s="8" t="str">
        <f>IF(C384="","",COUNTIF('Données brutes'!I384:X384,"&gt;0"))</f>
        <v/>
      </c>
      <c r="F384" s="8" t="str">
        <f>IF(C384="","",COUNTIF('Données brutes'!I384:X384,0))</f>
        <v/>
      </c>
      <c r="G384" s="8" t="str">
        <f>IF(C384="","",'Données brutes'!H384)</f>
        <v/>
      </c>
    </row>
    <row r="385" spans="1:7" x14ac:dyDescent="0.2">
      <c r="A385" t="str">
        <f>IF('Données brutes'!C385="","",'Données brutes'!C385)</f>
        <v/>
      </c>
      <c r="B385" t="str">
        <f>IF('Données brutes'!B385="","",'Données brutes'!B385)</f>
        <v/>
      </c>
      <c r="C385" s="8" t="str">
        <f>IF(B385="","",IF('Données brutes'!H385&gt;0,"Validée","Rejetée"))</f>
        <v/>
      </c>
      <c r="D385" s="8" t="str">
        <f>IF(C385="","",16-COUNTIF('Données brutes'!I385:X385,"-"))</f>
        <v/>
      </c>
      <c r="E385" s="8" t="str">
        <f>IF(C385="","",COUNTIF('Données brutes'!I385:X385,"&gt;0"))</f>
        <v/>
      </c>
      <c r="F385" s="8" t="str">
        <f>IF(C385="","",COUNTIF('Données brutes'!I385:X385,0))</f>
        <v/>
      </c>
      <c r="G385" s="8" t="str">
        <f>IF(C385="","",'Données brutes'!H385)</f>
        <v/>
      </c>
    </row>
    <row r="386" spans="1:7" x14ac:dyDescent="0.2">
      <c r="A386" t="str">
        <f>IF('Données brutes'!C386="","",'Données brutes'!C386)</f>
        <v/>
      </c>
      <c r="B386" t="str">
        <f>IF('Données brutes'!B386="","",'Données brutes'!B386)</f>
        <v/>
      </c>
      <c r="C386" s="8" t="str">
        <f>IF(B386="","",IF('Données brutes'!H386&gt;0,"Validée","Rejetée"))</f>
        <v/>
      </c>
      <c r="D386" s="8" t="str">
        <f>IF(C386="","",16-COUNTIF('Données brutes'!I386:X386,"-"))</f>
        <v/>
      </c>
      <c r="E386" s="8" t="str">
        <f>IF(C386="","",COUNTIF('Données brutes'!I386:X386,"&gt;0"))</f>
        <v/>
      </c>
      <c r="F386" s="8" t="str">
        <f>IF(C386="","",COUNTIF('Données brutes'!I386:X386,0))</f>
        <v/>
      </c>
      <c r="G386" s="8" t="str">
        <f>IF(C386="","",'Données brutes'!H386)</f>
        <v/>
      </c>
    </row>
    <row r="387" spans="1:7" x14ac:dyDescent="0.2">
      <c r="A387" t="str">
        <f>IF('Données brutes'!C387="","",'Données brutes'!C387)</f>
        <v/>
      </c>
      <c r="B387" t="str">
        <f>IF('Données brutes'!B387="","",'Données brutes'!B387)</f>
        <v/>
      </c>
      <c r="C387" s="8" t="str">
        <f>IF(B387="","",IF('Données brutes'!H387&gt;0,"Validée","Rejetée"))</f>
        <v/>
      </c>
      <c r="D387" s="8" t="str">
        <f>IF(C387="","",16-COUNTIF('Données brutes'!I387:X387,"-"))</f>
        <v/>
      </c>
      <c r="E387" s="8" t="str">
        <f>IF(C387="","",COUNTIF('Données brutes'!I387:X387,"&gt;0"))</f>
        <v/>
      </c>
      <c r="F387" s="8" t="str">
        <f>IF(C387="","",COUNTIF('Données brutes'!I387:X387,0))</f>
        <v/>
      </c>
      <c r="G387" s="8" t="str">
        <f>IF(C387="","",'Données brutes'!H387)</f>
        <v/>
      </c>
    </row>
    <row r="388" spans="1:7" x14ac:dyDescent="0.2">
      <c r="A388" t="str">
        <f>IF('Données brutes'!C388="","",'Données brutes'!C388)</f>
        <v/>
      </c>
      <c r="B388" t="str">
        <f>IF('Données brutes'!B388="","",'Données brutes'!B388)</f>
        <v/>
      </c>
      <c r="C388" s="8" t="str">
        <f>IF(B388="","",IF('Données brutes'!H388&gt;0,"Validée","Rejetée"))</f>
        <v/>
      </c>
      <c r="D388" s="8" t="str">
        <f>IF(C388="","",16-COUNTIF('Données brutes'!I388:X388,"-"))</f>
        <v/>
      </c>
      <c r="E388" s="8" t="str">
        <f>IF(C388="","",COUNTIF('Données brutes'!I388:X388,"&gt;0"))</f>
        <v/>
      </c>
      <c r="F388" s="8" t="str">
        <f>IF(C388="","",COUNTIF('Données brutes'!I388:X388,0))</f>
        <v/>
      </c>
      <c r="G388" s="8" t="str">
        <f>IF(C388="","",'Données brutes'!H388)</f>
        <v/>
      </c>
    </row>
    <row r="389" spans="1:7" x14ac:dyDescent="0.2">
      <c r="A389" t="str">
        <f>IF('Données brutes'!C389="","",'Données brutes'!C389)</f>
        <v/>
      </c>
      <c r="B389" t="str">
        <f>IF('Données brutes'!B389="","",'Données brutes'!B389)</f>
        <v/>
      </c>
      <c r="C389" s="8" t="str">
        <f>IF(B389="","",IF('Données brutes'!H389&gt;0,"Validée","Rejetée"))</f>
        <v/>
      </c>
      <c r="D389" s="8" t="str">
        <f>IF(C389="","",16-COUNTIF('Données brutes'!I389:X389,"-"))</f>
        <v/>
      </c>
      <c r="E389" s="8" t="str">
        <f>IF(C389="","",COUNTIF('Données brutes'!I389:X389,"&gt;0"))</f>
        <v/>
      </c>
      <c r="F389" s="8" t="str">
        <f>IF(C389="","",COUNTIF('Données brutes'!I389:X389,0))</f>
        <v/>
      </c>
      <c r="G389" s="8" t="str">
        <f>IF(C389="","",'Données brutes'!H389)</f>
        <v/>
      </c>
    </row>
    <row r="390" spans="1:7" x14ac:dyDescent="0.2">
      <c r="A390" t="str">
        <f>IF('Données brutes'!C390="","",'Données brutes'!C390)</f>
        <v/>
      </c>
      <c r="B390" t="str">
        <f>IF('Données brutes'!B390="","",'Données brutes'!B390)</f>
        <v/>
      </c>
      <c r="C390" s="8" t="str">
        <f>IF(B390="","",IF('Données brutes'!H390&gt;0,"Validée","Rejetée"))</f>
        <v/>
      </c>
      <c r="D390" s="8" t="str">
        <f>IF(C390="","",16-COUNTIF('Données brutes'!I390:X390,"-"))</f>
        <v/>
      </c>
      <c r="E390" s="8" t="str">
        <f>IF(C390="","",COUNTIF('Données brutes'!I390:X390,"&gt;0"))</f>
        <v/>
      </c>
      <c r="F390" s="8" t="str">
        <f>IF(C390="","",COUNTIF('Données brutes'!I390:X390,0))</f>
        <v/>
      </c>
      <c r="G390" s="8" t="str">
        <f>IF(C390="","",'Données brutes'!H390)</f>
        <v/>
      </c>
    </row>
    <row r="391" spans="1:7" x14ac:dyDescent="0.2">
      <c r="A391" t="str">
        <f>IF('Données brutes'!C391="","",'Données brutes'!C391)</f>
        <v/>
      </c>
      <c r="B391" t="str">
        <f>IF('Données brutes'!B391="","",'Données brutes'!B391)</f>
        <v/>
      </c>
      <c r="C391" s="8" t="str">
        <f>IF(B391="","",IF('Données brutes'!H391&gt;0,"Validée","Rejetée"))</f>
        <v/>
      </c>
      <c r="D391" s="8" t="str">
        <f>IF(C391="","",16-COUNTIF('Données brutes'!I391:X391,"-"))</f>
        <v/>
      </c>
      <c r="E391" s="8" t="str">
        <f>IF(C391="","",COUNTIF('Données brutes'!I391:X391,"&gt;0"))</f>
        <v/>
      </c>
      <c r="F391" s="8" t="str">
        <f>IF(C391="","",COUNTIF('Données brutes'!I391:X391,0))</f>
        <v/>
      </c>
      <c r="G391" s="8" t="str">
        <f>IF(C391="","",'Données brutes'!H391)</f>
        <v/>
      </c>
    </row>
    <row r="392" spans="1:7" x14ac:dyDescent="0.2">
      <c r="A392" t="str">
        <f>IF('Données brutes'!C392="","",'Données brutes'!C392)</f>
        <v/>
      </c>
      <c r="B392" t="str">
        <f>IF('Données brutes'!B392="","",'Données brutes'!B392)</f>
        <v/>
      </c>
      <c r="C392" s="8" t="str">
        <f>IF(B392="","",IF('Données brutes'!H392&gt;0,"Validée","Rejetée"))</f>
        <v/>
      </c>
      <c r="D392" s="8" t="str">
        <f>IF(C392="","",16-COUNTIF('Données brutes'!I392:X392,"-"))</f>
        <v/>
      </c>
      <c r="E392" s="8" t="str">
        <f>IF(C392="","",COUNTIF('Données brutes'!I392:X392,"&gt;0"))</f>
        <v/>
      </c>
      <c r="F392" s="8" t="str">
        <f>IF(C392="","",COUNTIF('Données brutes'!I392:X392,0))</f>
        <v/>
      </c>
      <c r="G392" s="8" t="str">
        <f>IF(C392="","",'Données brutes'!H392)</f>
        <v/>
      </c>
    </row>
    <row r="393" spans="1:7" x14ac:dyDescent="0.2">
      <c r="A393" t="str">
        <f>IF('Données brutes'!C393="","",'Données brutes'!C393)</f>
        <v/>
      </c>
      <c r="B393" t="str">
        <f>IF('Données brutes'!B393="","",'Données brutes'!B393)</f>
        <v/>
      </c>
      <c r="C393" s="8" t="str">
        <f>IF(B393="","",IF('Données brutes'!H393&gt;0,"Validée","Rejetée"))</f>
        <v/>
      </c>
      <c r="D393" s="8" t="str">
        <f>IF(C393="","",16-COUNTIF('Données brutes'!I393:X393,"-"))</f>
        <v/>
      </c>
      <c r="E393" s="8" t="str">
        <f>IF(C393="","",COUNTIF('Données brutes'!I393:X393,"&gt;0"))</f>
        <v/>
      </c>
      <c r="F393" s="8" t="str">
        <f>IF(C393="","",COUNTIF('Données brutes'!I393:X393,0))</f>
        <v/>
      </c>
      <c r="G393" s="8" t="str">
        <f>IF(C393="","",'Données brutes'!H393)</f>
        <v/>
      </c>
    </row>
    <row r="394" spans="1:7" x14ac:dyDescent="0.2">
      <c r="A394" t="str">
        <f>IF('Données brutes'!C394="","",'Données brutes'!C394)</f>
        <v/>
      </c>
      <c r="B394" t="str">
        <f>IF('Données brutes'!B394="","",'Données brutes'!B394)</f>
        <v/>
      </c>
      <c r="C394" s="8" t="str">
        <f>IF(B394="","",IF('Données brutes'!H394&gt;0,"Validée","Rejetée"))</f>
        <v/>
      </c>
      <c r="D394" s="8" t="str">
        <f>IF(C394="","",16-COUNTIF('Données brutes'!I394:X394,"-"))</f>
        <v/>
      </c>
      <c r="E394" s="8" t="str">
        <f>IF(C394="","",COUNTIF('Données brutes'!I394:X394,"&gt;0"))</f>
        <v/>
      </c>
      <c r="F394" s="8" t="str">
        <f>IF(C394="","",COUNTIF('Données brutes'!I394:X394,0))</f>
        <v/>
      </c>
      <c r="G394" s="8" t="str">
        <f>IF(C394="","",'Données brutes'!H394)</f>
        <v/>
      </c>
    </row>
    <row r="395" spans="1:7" x14ac:dyDescent="0.2">
      <c r="A395" t="str">
        <f>IF('Données brutes'!C395="","",'Données brutes'!C395)</f>
        <v/>
      </c>
      <c r="B395" t="str">
        <f>IF('Données brutes'!B395="","",'Données brutes'!B395)</f>
        <v/>
      </c>
      <c r="C395" s="8" t="str">
        <f>IF(B395="","",IF('Données brutes'!H395&gt;0,"Validée","Rejetée"))</f>
        <v/>
      </c>
      <c r="D395" s="8" t="str">
        <f>IF(C395="","",16-COUNTIF('Données brutes'!I395:X395,"-"))</f>
        <v/>
      </c>
      <c r="E395" s="8" t="str">
        <f>IF(C395="","",COUNTIF('Données brutes'!I395:X395,"&gt;0"))</f>
        <v/>
      </c>
      <c r="F395" s="8" t="str">
        <f>IF(C395="","",COUNTIF('Données brutes'!I395:X395,0))</f>
        <v/>
      </c>
      <c r="G395" s="8" t="str">
        <f>IF(C395="","",'Données brutes'!H395)</f>
        <v/>
      </c>
    </row>
    <row r="396" spans="1:7" x14ac:dyDescent="0.2">
      <c r="A396" t="str">
        <f>IF('Données brutes'!C396="","",'Données brutes'!C396)</f>
        <v/>
      </c>
      <c r="B396" t="str">
        <f>IF('Données brutes'!B396="","",'Données brutes'!B396)</f>
        <v/>
      </c>
      <c r="C396" s="8" t="str">
        <f>IF(B396="","",IF('Données brutes'!H396&gt;0,"Validée","Rejetée"))</f>
        <v/>
      </c>
      <c r="D396" s="8" t="str">
        <f>IF(C396="","",16-COUNTIF('Données brutes'!I396:X396,"-"))</f>
        <v/>
      </c>
      <c r="E396" s="8" t="str">
        <f>IF(C396="","",COUNTIF('Données brutes'!I396:X396,"&gt;0"))</f>
        <v/>
      </c>
      <c r="F396" s="8" t="str">
        <f>IF(C396="","",COUNTIF('Données brutes'!I396:X396,0))</f>
        <v/>
      </c>
      <c r="G396" s="8" t="str">
        <f>IF(C396="","",'Données brutes'!H396)</f>
        <v/>
      </c>
    </row>
    <row r="397" spans="1:7" x14ac:dyDescent="0.2">
      <c r="A397" t="str">
        <f>IF('Données brutes'!C397="","",'Données brutes'!C397)</f>
        <v/>
      </c>
      <c r="B397" t="str">
        <f>IF('Données brutes'!B397="","",'Données brutes'!B397)</f>
        <v/>
      </c>
      <c r="C397" s="8" t="str">
        <f>IF(B397="","",IF('Données brutes'!H397&gt;0,"Validée","Rejetée"))</f>
        <v/>
      </c>
      <c r="D397" s="8" t="str">
        <f>IF(C397="","",16-COUNTIF('Données brutes'!I397:X397,"-"))</f>
        <v/>
      </c>
      <c r="E397" s="8" t="str">
        <f>IF(C397="","",COUNTIF('Données brutes'!I397:X397,"&gt;0"))</f>
        <v/>
      </c>
      <c r="F397" s="8" t="str">
        <f>IF(C397="","",COUNTIF('Données brutes'!I397:X397,0))</f>
        <v/>
      </c>
      <c r="G397" s="8" t="str">
        <f>IF(C397="","",'Données brutes'!H397)</f>
        <v/>
      </c>
    </row>
    <row r="398" spans="1:7" x14ac:dyDescent="0.2">
      <c r="A398" t="str">
        <f>IF('Données brutes'!C398="","",'Données brutes'!C398)</f>
        <v/>
      </c>
      <c r="B398" t="str">
        <f>IF('Données brutes'!B398="","",'Données brutes'!B398)</f>
        <v/>
      </c>
      <c r="C398" s="8" t="str">
        <f>IF(B398="","",IF('Données brutes'!H398&gt;0,"Validée","Rejetée"))</f>
        <v/>
      </c>
      <c r="D398" s="8" t="str">
        <f>IF(C398="","",16-COUNTIF('Données brutes'!I398:X398,"-"))</f>
        <v/>
      </c>
      <c r="E398" s="8" t="str">
        <f>IF(C398="","",COUNTIF('Données brutes'!I398:X398,"&gt;0"))</f>
        <v/>
      </c>
      <c r="F398" s="8" t="str">
        <f>IF(C398="","",COUNTIF('Données brutes'!I398:X398,0))</f>
        <v/>
      </c>
      <c r="G398" s="8" t="str">
        <f>IF(C398="","",'Données brutes'!H398)</f>
        <v/>
      </c>
    </row>
    <row r="399" spans="1:7" x14ac:dyDescent="0.2">
      <c r="A399" t="str">
        <f>IF('Données brutes'!C399="","",'Données brutes'!C399)</f>
        <v/>
      </c>
      <c r="B399" t="str">
        <f>IF('Données brutes'!B399="","",'Données brutes'!B399)</f>
        <v/>
      </c>
      <c r="C399" s="8" t="str">
        <f>IF(B399="","",IF('Données brutes'!H399&gt;0,"Validée","Rejetée"))</f>
        <v/>
      </c>
      <c r="D399" s="8" t="str">
        <f>IF(C399="","",16-COUNTIF('Données brutes'!I399:X399,"-"))</f>
        <v/>
      </c>
      <c r="E399" s="8" t="str">
        <f>IF(C399="","",COUNTIF('Données brutes'!I399:X399,"&gt;0"))</f>
        <v/>
      </c>
      <c r="F399" s="8" t="str">
        <f>IF(C399="","",COUNTIF('Données brutes'!I399:X399,0))</f>
        <v/>
      </c>
      <c r="G399" s="8" t="str">
        <f>IF(C399="","",'Données brutes'!H399)</f>
        <v/>
      </c>
    </row>
    <row r="400" spans="1:7" x14ac:dyDescent="0.2">
      <c r="A400" t="str">
        <f>IF('Données brutes'!C400="","",'Données brutes'!C400)</f>
        <v/>
      </c>
      <c r="B400" t="str">
        <f>IF('Données brutes'!B400="","",'Données brutes'!B400)</f>
        <v/>
      </c>
      <c r="C400" s="8" t="str">
        <f>IF(B400="","",IF('Données brutes'!H400&gt;0,"Validée","Rejetée"))</f>
        <v/>
      </c>
      <c r="D400" s="8" t="str">
        <f>IF(C400="","",16-COUNTIF('Données brutes'!I400:X400,"-"))</f>
        <v/>
      </c>
      <c r="E400" s="8" t="str">
        <f>IF(C400="","",COUNTIF('Données brutes'!I400:X400,"&gt;0"))</f>
        <v/>
      </c>
      <c r="F400" s="8" t="str">
        <f>IF(C400="","",COUNTIF('Données brutes'!I400:X400,0))</f>
        <v/>
      </c>
      <c r="G400" s="8" t="str">
        <f>IF(C400="","",'Données brutes'!H400)</f>
        <v/>
      </c>
    </row>
    <row r="401" spans="1:7" x14ac:dyDescent="0.2">
      <c r="A401" t="str">
        <f>IF('Données brutes'!C401="","",'Données brutes'!C401)</f>
        <v/>
      </c>
      <c r="B401" t="str">
        <f>IF('Données brutes'!B401="","",'Données brutes'!B401)</f>
        <v/>
      </c>
      <c r="C401" s="8" t="str">
        <f>IF(B401="","",IF('Données brutes'!H401&gt;0,"Validée","Rejetée"))</f>
        <v/>
      </c>
      <c r="D401" s="8" t="str">
        <f>IF(C401="","",16-COUNTIF('Données brutes'!I401:X401,"-"))</f>
        <v/>
      </c>
      <c r="E401" s="8" t="str">
        <f>IF(C401="","",COUNTIF('Données brutes'!I401:X401,"&gt;0"))</f>
        <v/>
      </c>
      <c r="F401" s="8" t="str">
        <f>IF(C401="","",COUNTIF('Données brutes'!I401:X401,0))</f>
        <v/>
      </c>
      <c r="G401" s="8" t="str">
        <f>IF(C401="","",'Données brutes'!H401)</f>
        <v/>
      </c>
    </row>
    <row r="402" spans="1:7" x14ac:dyDescent="0.2">
      <c r="A402" t="str">
        <f>IF('Données brutes'!C402="","",'Données brutes'!C402)</f>
        <v/>
      </c>
      <c r="B402" t="str">
        <f>IF('Données brutes'!B402="","",'Données brutes'!B402)</f>
        <v/>
      </c>
      <c r="C402" s="8" t="str">
        <f>IF(B402="","",IF('Données brutes'!H402&gt;0,"Validée","Rejetée"))</f>
        <v/>
      </c>
      <c r="D402" s="8" t="str">
        <f>IF(C402="","",16-COUNTIF('Données brutes'!I402:X402,"-"))</f>
        <v/>
      </c>
      <c r="E402" s="8" t="str">
        <f>IF(C402="","",COUNTIF('Données brutes'!I402:X402,"&gt;0"))</f>
        <v/>
      </c>
      <c r="F402" s="8" t="str">
        <f>IF(C402="","",COUNTIF('Données brutes'!I402:X402,0))</f>
        <v/>
      </c>
      <c r="G402" s="8" t="str">
        <f>IF(C402="","",'Données brutes'!H402)</f>
        <v/>
      </c>
    </row>
    <row r="403" spans="1:7" x14ac:dyDescent="0.2">
      <c r="A403" t="str">
        <f>IF('Données brutes'!C403="","",'Données brutes'!C403)</f>
        <v/>
      </c>
      <c r="B403" t="str">
        <f>IF('Données brutes'!B403="","",'Données brutes'!B403)</f>
        <v/>
      </c>
      <c r="C403" s="8" t="str">
        <f>IF(B403="","",IF('Données brutes'!H403&gt;0,"Validée","Rejetée"))</f>
        <v/>
      </c>
      <c r="D403" s="8" t="str">
        <f>IF(C403="","",16-COUNTIF('Données brutes'!I403:X403,"-"))</f>
        <v/>
      </c>
      <c r="E403" s="8" t="str">
        <f>IF(C403="","",COUNTIF('Données brutes'!I403:X403,"&gt;0"))</f>
        <v/>
      </c>
      <c r="F403" s="8" t="str">
        <f>IF(C403="","",COUNTIF('Données brutes'!I403:X403,0))</f>
        <v/>
      </c>
      <c r="G403" s="8" t="str">
        <f>IF(C403="","",'Données brutes'!H403)</f>
        <v/>
      </c>
    </row>
    <row r="404" spans="1:7" x14ac:dyDescent="0.2">
      <c r="A404" t="str">
        <f>IF('Données brutes'!C404="","",'Données brutes'!C404)</f>
        <v/>
      </c>
      <c r="B404" t="str">
        <f>IF('Données brutes'!B404="","",'Données brutes'!B404)</f>
        <v/>
      </c>
      <c r="C404" s="8" t="str">
        <f>IF(B404="","",IF('Données brutes'!H404&gt;0,"Validée","Rejetée"))</f>
        <v/>
      </c>
      <c r="D404" s="8" t="str">
        <f>IF(C404="","",16-COUNTIF('Données brutes'!I404:X404,"-"))</f>
        <v/>
      </c>
      <c r="E404" s="8" t="str">
        <f>IF(C404="","",COUNTIF('Données brutes'!I404:X404,"&gt;0"))</f>
        <v/>
      </c>
      <c r="F404" s="8" t="str">
        <f>IF(C404="","",COUNTIF('Données brutes'!I404:X404,0))</f>
        <v/>
      </c>
      <c r="G404" s="8" t="str">
        <f>IF(C404="","",'Données brutes'!H404)</f>
        <v/>
      </c>
    </row>
    <row r="405" spans="1:7" x14ac:dyDescent="0.2">
      <c r="A405" t="str">
        <f>IF('Données brutes'!C405="","",'Données brutes'!C405)</f>
        <v/>
      </c>
      <c r="B405" t="str">
        <f>IF('Données brutes'!B405="","",'Données brutes'!B405)</f>
        <v/>
      </c>
      <c r="C405" s="8" t="str">
        <f>IF(B405="","",IF('Données brutes'!H405&gt;0,"Validée","Rejetée"))</f>
        <v/>
      </c>
      <c r="D405" s="8" t="str">
        <f>IF(C405="","",16-COUNTIF('Données brutes'!I405:X405,"-"))</f>
        <v/>
      </c>
      <c r="E405" s="8" t="str">
        <f>IF(C405="","",COUNTIF('Données brutes'!I405:X405,"&gt;0"))</f>
        <v/>
      </c>
      <c r="F405" s="8" t="str">
        <f>IF(C405="","",COUNTIF('Données brutes'!I405:X405,0))</f>
        <v/>
      </c>
      <c r="G405" s="8" t="str">
        <f>IF(C405="","",'Données brutes'!H405)</f>
        <v/>
      </c>
    </row>
    <row r="406" spans="1:7" x14ac:dyDescent="0.2">
      <c r="A406" t="str">
        <f>IF('Données brutes'!C406="","",'Données brutes'!C406)</f>
        <v/>
      </c>
      <c r="B406" t="str">
        <f>IF('Données brutes'!B406="","",'Données brutes'!B406)</f>
        <v/>
      </c>
      <c r="C406" s="8" t="str">
        <f>IF(B406="","",IF('Données brutes'!H406&gt;0,"Validée","Rejetée"))</f>
        <v/>
      </c>
      <c r="D406" s="8" t="str">
        <f>IF(C406="","",16-COUNTIF('Données brutes'!I406:X406,"-"))</f>
        <v/>
      </c>
      <c r="E406" s="8" t="str">
        <f>IF(C406="","",COUNTIF('Données brutes'!I406:X406,"&gt;0"))</f>
        <v/>
      </c>
      <c r="F406" s="8" t="str">
        <f>IF(C406="","",COUNTIF('Données brutes'!I406:X406,0))</f>
        <v/>
      </c>
      <c r="G406" s="8" t="str">
        <f>IF(C406="","",'Données brutes'!H406)</f>
        <v/>
      </c>
    </row>
    <row r="407" spans="1:7" x14ac:dyDescent="0.2">
      <c r="A407" t="str">
        <f>IF('Données brutes'!C407="","",'Données brutes'!C407)</f>
        <v/>
      </c>
      <c r="B407" t="str">
        <f>IF('Données brutes'!B407="","",'Données brutes'!B407)</f>
        <v/>
      </c>
      <c r="C407" s="8" t="str">
        <f>IF(B407="","",IF('Données brutes'!H407&gt;0,"Validée","Rejetée"))</f>
        <v/>
      </c>
      <c r="D407" s="8" t="str">
        <f>IF(C407="","",16-COUNTIF('Données brutes'!I407:X407,"-"))</f>
        <v/>
      </c>
      <c r="E407" s="8" t="str">
        <f>IF(C407="","",COUNTIF('Données brutes'!I407:X407,"&gt;0"))</f>
        <v/>
      </c>
      <c r="F407" s="8" t="str">
        <f>IF(C407="","",COUNTIF('Données brutes'!I407:X407,0))</f>
        <v/>
      </c>
      <c r="G407" s="8" t="str">
        <f>IF(C407="","",'Données brutes'!H407)</f>
        <v/>
      </c>
    </row>
    <row r="408" spans="1:7" x14ac:dyDescent="0.2">
      <c r="A408" t="str">
        <f>IF('Données brutes'!C408="","",'Données brutes'!C408)</f>
        <v/>
      </c>
      <c r="B408" t="str">
        <f>IF('Données brutes'!B408="","",'Données brutes'!B408)</f>
        <v/>
      </c>
      <c r="C408" s="8" t="str">
        <f>IF(B408="","",IF('Données brutes'!H408&gt;0,"Validée","Rejetée"))</f>
        <v/>
      </c>
      <c r="D408" s="8" t="str">
        <f>IF(C408="","",16-COUNTIF('Données brutes'!I408:X408,"-"))</f>
        <v/>
      </c>
      <c r="E408" s="8" t="str">
        <f>IF(C408="","",COUNTIF('Données brutes'!I408:X408,"&gt;0"))</f>
        <v/>
      </c>
      <c r="F408" s="8" t="str">
        <f>IF(C408="","",COUNTIF('Données brutes'!I408:X408,0))</f>
        <v/>
      </c>
      <c r="G408" s="8" t="str">
        <f>IF(C408="","",'Données brutes'!H408)</f>
        <v/>
      </c>
    </row>
    <row r="409" spans="1:7" x14ac:dyDescent="0.2">
      <c r="A409" t="str">
        <f>IF('Données brutes'!C409="","",'Données brutes'!C409)</f>
        <v/>
      </c>
      <c r="B409" t="str">
        <f>IF('Données brutes'!B409="","",'Données brutes'!B409)</f>
        <v/>
      </c>
      <c r="C409" s="8" t="str">
        <f>IF(B409="","",IF('Données brutes'!H409&gt;0,"Validée","Rejetée"))</f>
        <v/>
      </c>
      <c r="D409" s="8" t="str">
        <f>IF(C409="","",16-COUNTIF('Données brutes'!I409:X409,"-"))</f>
        <v/>
      </c>
      <c r="E409" s="8" t="str">
        <f>IF(C409="","",COUNTIF('Données brutes'!I409:X409,"&gt;0"))</f>
        <v/>
      </c>
      <c r="F409" s="8" t="str">
        <f>IF(C409="","",COUNTIF('Données brutes'!I409:X409,0))</f>
        <v/>
      </c>
      <c r="G409" s="8" t="str">
        <f>IF(C409="","",'Données brutes'!H409)</f>
        <v/>
      </c>
    </row>
    <row r="410" spans="1:7" x14ac:dyDescent="0.2">
      <c r="A410" t="str">
        <f>IF('Données brutes'!C410="","",'Données brutes'!C410)</f>
        <v/>
      </c>
      <c r="B410" t="str">
        <f>IF('Données brutes'!B410="","",'Données brutes'!B410)</f>
        <v/>
      </c>
      <c r="C410" s="8" t="str">
        <f>IF(B410="","",IF('Données brutes'!H410&gt;0,"Validée","Rejetée"))</f>
        <v/>
      </c>
      <c r="D410" s="8" t="str">
        <f>IF(C410="","",16-COUNTIF('Données brutes'!I410:X410,"-"))</f>
        <v/>
      </c>
      <c r="E410" s="8" t="str">
        <f>IF(C410="","",COUNTIF('Données brutes'!I410:X410,"&gt;0"))</f>
        <v/>
      </c>
      <c r="F410" s="8" t="str">
        <f>IF(C410="","",COUNTIF('Données brutes'!I410:X410,0))</f>
        <v/>
      </c>
      <c r="G410" s="8" t="str">
        <f>IF(C410="","",'Données brutes'!H410)</f>
        <v/>
      </c>
    </row>
    <row r="411" spans="1:7" x14ac:dyDescent="0.2">
      <c r="A411" t="str">
        <f>IF('Données brutes'!C411="","",'Données brutes'!C411)</f>
        <v/>
      </c>
      <c r="B411" t="str">
        <f>IF('Données brutes'!B411="","",'Données brutes'!B411)</f>
        <v/>
      </c>
      <c r="C411" s="8" t="str">
        <f>IF(B411="","",IF('Données brutes'!H411&gt;0,"Validée","Rejetée"))</f>
        <v/>
      </c>
      <c r="D411" s="8" t="str">
        <f>IF(C411="","",16-COUNTIF('Données brutes'!I411:X411,"-"))</f>
        <v/>
      </c>
      <c r="E411" s="8" t="str">
        <f>IF(C411="","",COUNTIF('Données brutes'!I411:X411,"&gt;0"))</f>
        <v/>
      </c>
      <c r="F411" s="8" t="str">
        <f>IF(C411="","",COUNTIF('Données brutes'!I411:X411,0))</f>
        <v/>
      </c>
      <c r="G411" s="8" t="str">
        <f>IF(C411="","",'Données brutes'!H411)</f>
        <v/>
      </c>
    </row>
    <row r="412" spans="1:7" x14ac:dyDescent="0.2">
      <c r="A412" t="str">
        <f>IF('Données brutes'!C412="","",'Données brutes'!C412)</f>
        <v/>
      </c>
      <c r="B412" t="str">
        <f>IF('Données brutes'!B412="","",'Données brutes'!B412)</f>
        <v/>
      </c>
      <c r="C412" s="8" t="str">
        <f>IF(B412="","",IF('Données brutes'!H412&gt;0,"Validée","Rejetée"))</f>
        <v/>
      </c>
      <c r="D412" s="8" t="str">
        <f>IF(C412="","",16-COUNTIF('Données brutes'!I412:X412,"-"))</f>
        <v/>
      </c>
      <c r="E412" s="8" t="str">
        <f>IF(C412="","",COUNTIF('Données brutes'!I412:X412,"&gt;0"))</f>
        <v/>
      </c>
      <c r="F412" s="8" t="str">
        <f>IF(C412="","",COUNTIF('Données brutes'!I412:X412,0))</f>
        <v/>
      </c>
      <c r="G412" s="8" t="str">
        <f>IF(C412="","",'Données brutes'!H412)</f>
        <v/>
      </c>
    </row>
    <row r="413" spans="1:7" x14ac:dyDescent="0.2">
      <c r="A413" t="str">
        <f>IF('Données brutes'!C413="","",'Données brutes'!C413)</f>
        <v/>
      </c>
      <c r="B413" t="str">
        <f>IF('Données brutes'!B413="","",'Données brutes'!B413)</f>
        <v/>
      </c>
      <c r="C413" s="8" t="str">
        <f>IF(B413="","",IF('Données brutes'!H413&gt;0,"Validée","Rejetée"))</f>
        <v/>
      </c>
      <c r="D413" s="8" t="str">
        <f>IF(C413="","",16-COUNTIF('Données brutes'!I413:X413,"-"))</f>
        <v/>
      </c>
      <c r="E413" s="8" t="str">
        <f>IF(C413="","",COUNTIF('Données brutes'!I413:X413,"&gt;0"))</f>
        <v/>
      </c>
      <c r="F413" s="8" t="str">
        <f>IF(C413="","",COUNTIF('Données brutes'!I413:X413,0))</f>
        <v/>
      </c>
      <c r="G413" s="8" t="str">
        <f>IF(C413="","",'Données brutes'!H413)</f>
        <v/>
      </c>
    </row>
    <row r="414" spans="1:7" x14ac:dyDescent="0.2">
      <c r="A414" t="str">
        <f>IF('Données brutes'!C414="","",'Données brutes'!C414)</f>
        <v/>
      </c>
      <c r="B414" t="str">
        <f>IF('Données brutes'!B414="","",'Données brutes'!B414)</f>
        <v/>
      </c>
      <c r="C414" s="8" t="str">
        <f>IF(B414="","",IF('Données brutes'!H414&gt;0,"Validée","Rejetée"))</f>
        <v/>
      </c>
      <c r="D414" s="8" t="str">
        <f>IF(C414="","",16-COUNTIF('Données brutes'!I414:X414,"-"))</f>
        <v/>
      </c>
      <c r="E414" s="8" t="str">
        <f>IF(C414="","",COUNTIF('Données brutes'!I414:X414,"&gt;0"))</f>
        <v/>
      </c>
      <c r="F414" s="8" t="str">
        <f>IF(C414="","",COUNTIF('Données brutes'!I414:X414,0))</f>
        <v/>
      </c>
      <c r="G414" s="8" t="str">
        <f>IF(C414="","",'Données brutes'!H414)</f>
        <v/>
      </c>
    </row>
    <row r="415" spans="1:7" x14ac:dyDescent="0.2">
      <c r="A415" t="str">
        <f>IF('Données brutes'!C415="","",'Données brutes'!C415)</f>
        <v/>
      </c>
      <c r="B415" t="str">
        <f>IF('Données brutes'!B415="","",'Données brutes'!B415)</f>
        <v/>
      </c>
      <c r="C415" s="8" t="str">
        <f>IF(B415="","",IF('Données brutes'!H415&gt;0,"Validée","Rejetée"))</f>
        <v/>
      </c>
      <c r="D415" s="8" t="str">
        <f>IF(C415="","",16-COUNTIF('Données brutes'!I415:X415,"-"))</f>
        <v/>
      </c>
      <c r="E415" s="8" t="str">
        <f>IF(C415="","",COUNTIF('Données brutes'!I415:X415,"&gt;0"))</f>
        <v/>
      </c>
      <c r="F415" s="8" t="str">
        <f>IF(C415="","",COUNTIF('Données brutes'!I415:X415,0))</f>
        <v/>
      </c>
      <c r="G415" s="8" t="str">
        <f>IF(C415="","",'Données brutes'!H415)</f>
        <v/>
      </c>
    </row>
    <row r="416" spans="1:7" x14ac:dyDescent="0.2">
      <c r="A416" t="str">
        <f>IF('Données brutes'!C416="","",'Données brutes'!C416)</f>
        <v/>
      </c>
      <c r="B416" t="str">
        <f>IF('Données brutes'!B416="","",'Données brutes'!B416)</f>
        <v/>
      </c>
      <c r="C416" s="8" t="str">
        <f>IF(B416="","",IF('Données brutes'!H416&gt;0,"Validée","Rejetée"))</f>
        <v/>
      </c>
      <c r="D416" s="8" t="str">
        <f>IF(C416="","",16-COUNTIF('Données brutes'!I416:X416,"-"))</f>
        <v/>
      </c>
      <c r="E416" s="8" t="str">
        <f>IF(C416="","",COUNTIF('Données brutes'!I416:X416,"&gt;0"))</f>
        <v/>
      </c>
      <c r="F416" s="8" t="str">
        <f>IF(C416="","",COUNTIF('Données brutes'!I416:X416,0))</f>
        <v/>
      </c>
      <c r="G416" s="8" t="str">
        <f>IF(C416="","",'Données brutes'!H416)</f>
        <v/>
      </c>
    </row>
    <row r="417" spans="1:7" x14ac:dyDescent="0.2">
      <c r="A417" t="str">
        <f>IF('Données brutes'!C417="","",'Données brutes'!C417)</f>
        <v/>
      </c>
      <c r="B417" t="str">
        <f>IF('Données brutes'!B417="","",'Données brutes'!B417)</f>
        <v/>
      </c>
      <c r="C417" s="8" t="str">
        <f>IF(B417="","",IF('Données brutes'!H417&gt;0,"Validée","Rejetée"))</f>
        <v/>
      </c>
      <c r="D417" s="8" t="str">
        <f>IF(C417="","",16-COUNTIF('Données brutes'!I417:X417,"-"))</f>
        <v/>
      </c>
      <c r="E417" s="8" t="str">
        <f>IF(C417="","",COUNTIF('Données brutes'!I417:X417,"&gt;0"))</f>
        <v/>
      </c>
      <c r="F417" s="8" t="str">
        <f>IF(C417="","",COUNTIF('Données brutes'!I417:X417,0))</f>
        <v/>
      </c>
      <c r="G417" s="8" t="str">
        <f>IF(C417="","",'Données brutes'!H417)</f>
        <v/>
      </c>
    </row>
    <row r="418" spans="1:7" x14ac:dyDescent="0.2">
      <c r="A418" t="str">
        <f>IF('Données brutes'!C418="","",'Données brutes'!C418)</f>
        <v/>
      </c>
      <c r="B418" t="str">
        <f>IF('Données brutes'!B418="","",'Données brutes'!B418)</f>
        <v/>
      </c>
      <c r="C418" s="8" t="str">
        <f>IF(B418="","",IF('Données brutes'!H418&gt;0,"Validée","Rejetée"))</f>
        <v/>
      </c>
      <c r="D418" s="8" t="str">
        <f>IF(C418="","",16-COUNTIF('Données brutes'!I418:X418,"-"))</f>
        <v/>
      </c>
      <c r="E418" s="8" t="str">
        <f>IF(C418="","",COUNTIF('Données brutes'!I418:X418,"&gt;0"))</f>
        <v/>
      </c>
      <c r="F418" s="8" t="str">
        <f>IF(C418="","",COUNTIF('Données brutes'!I418:X418,0))</f>
        <v/>
      </c>
      <c r="G418" s="8" t="str">
        <f>IF(C418="","",'Données brutes'!H418)</f>
        <v/>
      </c>
    </row>
    <row r="419" spans="1:7" x14ac:dyDescent="0.2">
      <c r="A419" t="str">
        <f>IF('Données brutes'!C419="","",'Données brutes'!C419)</f>
        <v/>
      </c>
      <c r="B419" t="str">
        <f>IF('Données brutes'!B419="","",'Données brutes'!B419)</f>
        <v/>
      </c>
      <c r="C419" s="8" t="str">
        <f>IF(B419="","",IF('Données brutes'!H419&gt;0,"Validée","Rejetée"))</f>
        <v/>
      </c>
      <c r="D419" s="8" t="str">
        <f>IF(C419="","",16-COUNTIF('Données brutes'!I419:X419,"-"))</f>
        <v/>
      </c>
      <c r="E419" s="8" t="str">
        <f>IF(C419="","",COUNTIF('Données brutes'!I419:X419,"&gt;0"))</f>
        <v/>
      </c>
      <c r="F419" s="8" t="str">
        <f>IF(C419="","",COUNTIF('Données brutes'!I419:X419,0))</f>
        <v/>
      </c>
      <c r="G419" s="8" t="str">
        <f>IF(C419="","",'Données brutes'!H419)</f>
        <v/>
      </c>
    </row>
    <row r="420" spans="1:7" x14ac:dyDescent="0.2">
      <c r="A420" t="str">
        <f>IF('Données brutes'!C420="","",'Données brutes'!C420)</f>
        <v/>
      </c>
      <c r="B420" t="str">
        <f>IF('Données brutes'!B420="","",'Données brutes'!B420)</f>
        <v/>
      </c>
      <c r="C420" s="8" t="str">
        <f>IF(B420="","",IF('Données brutes'!H420&gt;0,"Validée","Rejetée"))</f>
        <v/>
      </c>
      <c r="D420" s="8" t="str">
        <f>IF(C420="","",16-COUNTIF('Données brutes'!I420:X420,"-"))</f>
        <v/>
      </c>
      <c r="E420" s="8" t="str">
        <f>IF(C420="","",COUNTIF('Données brutes'!I420:X420,"&gt;0"))</f>
        <v/>
      </c>
      <c r="F420" s="8" t="str">
        <f>IF(C420="","",COUNTIF('Données brutes'!I420:X420,0))</f>
        <v/>
      </c>
      <c r="G420" s="8" t="str">
        <f>IF(C420="","",'Données brutes'!H420)</f>
        <v/>
      </c>
    </row>
    <row r="421" spans="1:7" x14ac:dyDescent="0.2">
      <c r="A421" t="str">
        <f>IF('Données brutes'!C421="","",'Données brutes'!C421)</f>
        <v/>
      </c>
      <c r="B421" t="str">
        <f>IF('Données brutes'!B421="","",'Données brutes'!B421)</f>
        <v/>
      </c>
      <c r="C421" s="8" t="str">
        <f>IF(B421="","",IF('Données brutes'!H421&gt;0,"Validée","Rejetée"))</f>
        <v/>
      </c>
      <c r="D421" s="8" t="str">
        <f>IF(C421="","",16-COUNTIF('Données brutes'!I421:X421,"-"))</f>
        <v/>
      </c>
      <c r="E421" s="8" t="str">
        <f>IF(C421="","",COUNTIF('Données brutes'!I421:X421,"&gt;0"))</f>
        <v/>
      </c>
      <c r="F421" s="8" t="str">
        <f>IF(C421="","",COUNTIF('Données brutes'!I421:X421,0))</f>
        <v/>
      </c>
      <c r="G421" s="8" t="str">
        <f>IF(C421="","",'Données brutes'!H421)</f>
        <v/>
      </c>
    </row>
    <row r="422" spans="1:7" x14ac:dyDescent="0.2">
      <c r="A422" t="str">
        <f>IF('Données brutes'!C422="","",'Données brutes'!C422)</f>
        <v/>
      </c>
      <c r="B422" t="str">
        <f>IF('Données brutes'!B422="","",'Données brutes'!B422)</f>
        <v/>
      </c>
      <c r="C422" s="8" t="str">
        <f>IF(B422="","",IF('Données brutes'!H422&gt;0,"Validée","Rejetée"))</f>
        <v/>
      </c>
      <c r="D422" s="8" t="str">
        <f>IF(C422="","",16-COUNTIF('Données brutes'!I422:X422,"-"))</f>
        <v/>
      </c>
      <c r="E422" s="8" t="str">
        <f>IF(C422="","",COUNTIF('Données brutes'!I422:X422,"&gt;0"))</f>
        <v/>
      </c>
      <c r="F422" s="8" t="str">
        <f>IF(C422="","",COUNTIF('Données brutes'!I422:X422,0))</f>
        <v/>
      </c>
      <c r="G422" s="8" t="str">
        <f>IF(C422="","",'Données brutes'!H422)</f>
        <v/>
      </c>
    </row>
    <row r="423" spans="1:7" x14ac:dyDescent="0.2">
      <c r="A423" t="str">
        <f>IF('Données brutes'!C423="","",'Données brutes'!C423)</f>
        <v/>
      </c>
      <c r="B423" t="str">
        <f>IF('Données brutes'!B423="","",'Données brutes'!B423)</f>
        <v/>
      </c>
      <c r="C423" s="8" t="str">
        <f>IF(B423="","",IF('Données brutes'!H423&gt;0,"Validée","Rejetée"))</f>
        <v/>
      </c>
      <c r="D423" s="8" t="str">
        <f>IF(C423="","",16-COUNTIF('Données brutes'!I423:X423,"-"))</f>
        <v/>
      </c>
      <c r="E423" s="8" t="str">
        <f>IF(C423="","",COUNTIF('Données brutes'!I423:X423,"&gt;0"))</f>
        <v/>
      </c>
      <c r="F423" s="8" t="str">
        <f>IF(C423="","",COUNTIF('Données brutes'!I423:X423,0))</f>
        <v/>
      </c>
      <c r="G423" s="8" t="str">
        <f>IF(C423="","",'Données brutes'!H423)</f>
        <v/>
      </c>
    </row>
    <row r="424" spans="1:7" x14ac:dyDescent="0.2">
      <c r="A424" t="str">
        <f>IF('Données brutes'!C424="","",'Données brutes'!C424)</f>
        <v/>
      </c>
      <c r="B424" t="str">
        <f>IF('Données brutes'!B424="","",'Données brutes'!B424)</f>
        <v/>
      </c>
      <c r="C424" s="8" t="str">
        <f>IF(B424="","",IF('Données brutes'!H424&gt;0,"Validée","Rejetée"))</f>
        <v/>
      </c>
      <c r="D424" s="8" t="str">
        <f>IF(C424="","",16-COUNTIF('Données brutes'!I424:X424,"-"))</f>
        <v/>
      </c>
      <c r="E424" s="8" t="str">
        <f>IF(C424="","",COUNTIF('Données brutes'!I424:X424,"&gt;0"))</f>
        <v/>
      </c>
      <c r="F424" s="8" t="str">
        <f>IF(C424="","",COUNTIF('Données brutes'!I424:X424,0))</f>
        <v/>
      </c>
      <c r="G424" s="8" t="str">
        <f>IF(C424="","",'Données brutes'!H424)</f>
        <v/>
      </c>
    </row>
    <row r="425" spans="1:7" x14ac:dyDescent="0.2">
      <c r="A425" t="str">
        <f>IF('Données brutes'!C425="","",'Données brutes'!C425)</f>
        <v/>
      </c>
      <c r="B425" t="str">
        <f>IF('Données brutes'!B425="","",'Données brutes'!B425)</f>
        <v/>
      </c>
      <c r="C425" s="8" t="str">
        <f>IF(B425="","",IF('Données brutes'!H425&gt;0,"Validée","Rejetée"))</f>
        <v/>
      </c>
      <c r="D425" s="8" t="str">
        <f>IF(C425="","",16-COUNTIF('Données brutes'!I425:X425,"-"))</f>
        <v/>
      </c>
      <c r="E425" s="8" t="str">
        <f>IF(C425="","",COUNTIF('Données brutes'!I425:X425,"&gt;0"))</f>
        <v/>
      </c>
      <c r="F425" s="8" t="str">
        <f>IF(C425="","",COUNTIF('Données brutes'!I425:X425,0))</f>
        <v/>
      </c>
      <c r="G425" s="8" t="str">
        <f>IF(C425="","",'Données brutes'!H425)</f>
        <v/>
      </c>
    </row>
    <row r="426" spans="1:7" x14ac:dyDescent="0.2">
      <c r="A426" t="str">
        <f>IF('Données brutes'!C426="","",'Données brutes'!C426)</f>
        <v/>
      </c>
      <c r="B426" t="str">
        <f>IF('Données brutes'!B426="","",'Données brutes'!B426)</f>
        <v/>
      </c>
      <c r="C426" s="8" t="str">
        <f>IF(B426="","",IF('Données brutes'!H426&gt;0,"Validée","Rejetée"))</f>
        <v/>
      </c>
      <c r="D426" s="8" t="str">
        <f>IF(C426="","",16-COUNTIF('Données brutes'!I426:X426,"-"))</f>
        <v/>
      </c>
      <c r="E426" s="8" t="str">
        <f>IF(C426="","",COUNTIF('Données brutes'!I426:X426,"&gt;0"))</f>
        <v/>
      </c>
      <c r="F426" s="8" t="str">
        <f>IF(C426="","",COUNTIF('Données brutes'!I426:X426,0))</f>
        <v/>
      </c>
      <c r="G426" s="8" t="str">
        <f>IF(C426="","",'Données brutes'!H426)</f>
        <v/>
      </c>
    </row>
    <row r="427" spans="1:7" x14ac:dyDescent="0.2">
      <c r="A427" t="str">
        <f>IF('Données brutes'!C427="","",'Données brutes'!C427)</f>
        <v/>
      </c>
      <c r="B427" t="str">
        <f>IF('Données brutes'!B427="","",'Données brutes'!B427)</f>
        <v/>
      </c>
      <c r="C427" s="8" t="str">
        <f>IF(B427="","",IF('Données brutes'!H427&gt;0,"Validée","Rejetée"))</f>
        <v/>
      </c>
      <c r="D427" s="8" t="str">
        <f>IF(C427="","",16-COUNTIF('Données brutes'!I427:X427,"-"))</f>
        <v/>
      </c>
      <c r="E427" s="8" t="str">
        <f>IF(C427="","",COUNTIF('Données brutes'!I427:X427,"&gt;0"))</f>
        <v/>
      </c>
      <c r="F427" s="8" t="str">
        <f>IF(C427="","",COUNTIF('Données brutes'!I427:X427,0))</f>
        <v/>
      </c>
      <c r="G427" s="8" t="str">
        <f>IF(C427="","",'Données brutes'!H427)</f>
        <v/>
      </c>
    </row>
    <row r="428" spans="1:7" x14ac:dyDescent="0.2">
      <c r="A428" t="str">
        <f>IF('Données brutes'!C428="","",'Données brutes'!C428)</f>
        <v/>
      </c>
      <c r="B428" t="str">
        <f>IF('Données brutes'!B428="","",'Données brutes'!B428)</f>
        <v/>
      </c>
      <c r="C428" s="8" t="str">
        <f>IF(B428="","",IF('Données brutes'!H428&gt;0,"Validée","Rejetée"))</f>
        <v/>
      </c>
      <c r="D428" s="8" t="str">
        <f>IF(C428="","",16-COUNTIF('Données brutes'!I428:X428,"-"))</f>
        <v/>
      </c>
      <c r="E428" s="8" t="str">
        <f>IF(C428="","",COUNTIF('Données brutes'!I428:X428,"&gt;0"))</f>
        <v/>
      </c>
      <c r="F428" s="8" t="str">
        <f>IF(C428="","",COUNTIF('Données brutes'!I428:X428,0))</f>
        <v/>
      </c>
      <c r="G428" s="8" t="str">
        <f>IF(C428="","",'Données brutes'!H428)</f>
        <v/>
      </c>
    </row>
    <row r="429" spans="1:7" x14ac:dyDescent="0.2">
      <c r="A429" t="str">
        <f>IF('Données brutes'!C429="","",'Données brutes'!C429)</f>
        <v/>
      </c>
      <c r="B429" t="str">
        <f>IF('Données brutes'!B429="","",'Données brutes'!B429)</f>
        <v/>
      </c>
      <c r="C429" s="8" t="str">
        <f>IF(B429="","",IF('Données brutes'!H429&gt;0,"Validée","Rejetée"))</f>
        <v/>
      </c>
      <c r="D429" s="8" t="str">
        <f>IF(C429="","",16-COUNTIF('Données brutes'!I429:X429,"-"))</f>
        <v/>
      </c>
      <c r="E429" s="8" t="str">
        <f>IF(C429="","",COUNTIF('Données brutes'!I429:X429,"&gt;0"))</f>
        <v/>
      </c>
      <c r="F429" s="8" t="str">
        <f>IF(C429="","",COUNTIF('Données brutes'!I429:X429,0))</f>
        <v/>
      </c>
      <c r="G429" s="8" t="str">
        <f>IF(C429="","",'Données brutes'!H429)</f>
        <v/>
      </c>
    </row>
    <row r="430" spans="1:7" x14ac:dyDescent="0.2">
      <c r="A430" t="str">
        <f>IF('Données brutes'!C430="","",'Données brutes'!C430)</f>
        <v/>
      </c>
      <c r="B430" t="str">
        <f>IF('Données brutes'!B430="","",'Données brutes'!B430)</f>
        <v/>
      </c>
      <c r="C430" s="8" t="str">
        <f>IF(B430="","",IF('Données brutes'!H430&gt;0,"Validée","Rejetée"))</f>
        <v/>
      </c>
      <c r="D430" s="8" t="str">
        <f>IF(C430="","",16-COUNTIF('Données brutes'!I430:X430,"-"))</f>
        <v/>
      </c>
      <c r="E430" s="8" t="str">
        <f>IF(C430="","",COUNTIF('Données brutes'!I430:X430,"&gt;0"))</f>
        <v/>
      </c>
      <c r="F430" s="8" t="str">
        <f>IF(C430="","",COUNTIF('Données brutes'!I430:X430,0))</f>
        <v/>
      </c>
      <c r="G430" s="8" t="str">
        <f>IF(C430="","",'Données brutes'!H430)</f>
        <v/>
      </c>
    </row>
    <row r="431" spans="1:7" x14ac:dyDescent="0.2">
      <c r="A431" t="str">
        <f>IF('Données brutes'!C431="","",'Données brutes'!C431)</f>
        <v/>
      </c>
      <c r="B431" t="str">
        <f>IF('Données brutes'!B431="","",'Données brutes'!B431)</f>
        <v/>
      </c>
      <c r="C431" s="8" t="str">
        <f>IF(B431="","",IF('Données brutes'!H431&gt;0,"Validée","Rejetée"))</f>
        <v/>
      </c>
      <c r="D431" s="8" t="str">
        <f>IF(C431="","",16-COUNTIF('Données brutes'!I431:X431,"-"))</f>
        <v/>
      </c>
      <c r="E431" s="8" t="str">
        <f>IF(C431="","",COUNTIF('Données brutes'!I431:X431,"&gt;0"))</f>
        <v/>
      </c>
      <c r="F431" s="8" t="str">
        <f>IF(C431="","",COUNTIF('Données brutes'!I431:X431,0))</f>
        <v/>
      </c>
      <c r="G431" s="8" t="str">
        <f>IF(C431="","",'Données brutes'!H431)</f>
        <v/>
      </c>
    </row>
    <row r="432" spans="1:7" x14ac:dyDescent="0.2">
      <c r="A432" t="str">
        <f>IF('Données brutes'!C432="","",'Données brutes'!C432)</f>
        <v/>
      </c>
      <c r="B432" t="str">
        <f>IF('Données brutes'!B432="","",'Données brutes'!B432)</f>
        <v/>
      </c>
      <c r="C432" s="8" t="str">
        <f>IF(B432="","",IF('Données brutes'!H432&gt;0,"Validée","Rejetée"))</f>
        <v/>
      </c>
      <c r="D432" s="8" t="str">
        <f>IF(C432="","",16-COUNTIF('Données brutes'!I432:X432,"-"))</f>
        <v/>
      </c>
      <c r="E432" s="8" t="str">
        <f>IF(C432="","",COUNTIF('Données brutes'!I432:X432,"&gt;0"))</f>
        <v/>
      </c>
      <c r="F432" s="8" t="str">
        <f>IF(C432="","",COUNTIF('Données brutes'!I432:X432,0))</f>
        <v/>
      </c>
      <c r="G432" s="8" t="str">
        <f>IF(C432="","",'Données brutes'!H432)</f>
        <v/>
      </c>
    </row>
    <row r="433" spans="1:7" x14ac:dyDescent="0.2">
      <c r="A433" t="str">
        <f>IF('Données brutes'!C433="","",'Données brutes'!C433)</f>
        <v/>
      </c>
      <c r="B433" t="str">
        <f>IF('Données brutes'!B433="","",'Données brutes'!B433)</f>
        <v/>
      </c>
      <c r="C433" s="8" t="str">
        <f>IF(B433="","",IF('Données brutes'!H433&gt;0,"Validée","Rejetée"))</f>
        <v/>
      </c>
      <c r="D433" s="8" t="str">
        <f>IF(C433="","",16-COUNTIF('Données brutes'!I433:X433,"-"))</f>
        <v/>
      </c>
      <c r="E433" s="8" t="str">
        <f>IF(C433="","",COUNTIF('Données brutes'!I433:X433,"&gt;0"))</f>
        <v/>
      </c>
      <c r="F433" s="8" t="str">
        <f>IF(C433="","",COUNTIF('Données brutes'!I433:X433,0))</f>
        <v/>
      </c>
      <c r="G433" s="8" t="str">
        <f>IF(C433="","",'Données brutes'!H433)</f>
        <v/>
      </c>
    </row>
    <row r="434" spans="1:7" x14ac:dyDescent="0.2">
      <c r="A434" t="str">
        <f>IF('Données brutes'!C434="","",'Données brutes'!C434)</f>
        <v/>
      </c>
      <c r="B434" t="str">
        <f>IF('Données brutes'!B434="","",'Données brutes'!B434)</f>
        <v/>
      </c>
      <c r="C434" s="8" t="str">
        <f>IF(B434="","",IF('Données brutes'!H434&gt;0,"Validée","Rejetée"))</f>
        <v/>
      </c>
      <c r="D434" s="8" t="str">
        <f>IF(C434="","",16-COUNTIF('Données brutes'!I434:X434,"-"))</f>
        <v/>
      </c>
      <c r="E434" s="8" t="str">
        <f>IF(C434="","",COUNTIF('Données brutes'!I434:X434,"&gt;0"))</f>
        <v/>
      </c>
      <c r="F434" s="8" t="str">
        <f>IF(C434="","",COUNTIF('Données brutes'!I434:X434,0))</f>
        <v/>
      </c>
      <c r="G434" s="8" t="str">
        <f>IF(C434="","",'Données brutes'!H434)</f>
        <v/>
      </c>
    </row>
    <row r="435" spans="1:7" x14ac:dyDescent="0.2">
      <c r="A435" t="str">
        <f>IF('Données brutes'!C435="","",'Données brutes'!C435)</f>
        <v/>
      </c>
      <c r="B435" t="str">
        <f>IF('Données brutes'!B435="","",'Données brutes'!B435)</f>
        <v/>
      </c>
      <c r="C435" s="8" t="str">
        <f>IF(B435="","",IF('Données brutes'!H435&gt;0,"Validée","Rejetée"))</f>
        <v/>
      </c>
      <c r="D435" s="8" t="str">
        <f>IF(C435="","",16-COUNTIF('Données brutes'!I435:X435,"-"))</f>
        <v/>
      </c>
      <c r="E435" s="8" t="str">
        <f>IF(C435="","",COUNTIF('Données brutes'!I435:X435,"&gt;0"))</f>
        <v/>
      </c>
      <c r="F435" s="8" t="str">
        <f>IF(C435="","",COUNTIF('Données brutes'!I435:X435,0))</f>
        <v/>
      </c>
      <c r="G435" s="8" t="str">
        <f>IF(C435="","",'Données brutes'!H435)</f>
        <v/>
      </c>
    </row>
    <row r="436" spans="1:7" x14ac:dyDescent="0.2">
      <c r="A436" t="str">
        <f>IF('Données brutes'!C436="","",'Données brutes'!C436)</f>
        <v/>
      </c>
      <c r="B436" t="str">
        <f>IF('Données brutes'!B436="","",'Données brutes'!B436)</f>
        <v/>
      </c>
      <c r="C436" s="8" t="str">
        <f>IF(B436="","",IF('Données brutes'!H436&gt;0,"Validée","Rejetée"))</f>
        <v/>
      </c>
      <c r="D436" s="8" t="str">
        <f>IF(C436="","",16-COUNTIF('Données brutes'!I436:X436,"-"))</f>
        <v/>
      </c>
      <c r="E436" s="8" t="str">
        <f>IF(C436="","",COUNTIF('Données brutes'!I436:X436,"&gt;0"))</f>
        <v/>
      </c>
      <c r="F436" s="8" t="str">
        <f>IF(C436="","",COUNTIF('Données brutes'!I436:X436,0))</f>
        <v/>
      </c>
      <c r="G436" s="8" t="str">
        <f>IF(C436="","",'Données brutes'!H436)</f>
        <v/>
      </c>
    </row>
    <row r="437" spans="1:7" x14ac:dyDescent="0.2">
      <c r="A437" t="str">
        <f>IF('Données brutes'!C437="","",'Données brutes'!C437)</f>
        <v/>
      </c>
      <c r="B437" t="str">
        <f>IF('Données brutes'!B437="","",'Données brutes'!B437)</f>
        <v/>
      </c>
      <c r="C437" s="8" t="str">
        <f>IF(B437="","",IF('Données brutes'!H437&gt;0,"Validée","Rejetée"))</f>
        <v/>
      </c>
      <c r="D437" s="8" t="str">
        <f>IF(C437="","",16-COUNTIF('Données brutes'!I437:X437,"-"))</f>
        <v/>
      </c>
      <c r="E437" s="8" t="str">
        <f>IF(C437="","",COUNTIF('Données brutes'!I437:X437,"&gt;0"))</f>
        <v/>
      </c>
      <c r="F437" s="8" t="str">
        <f>IF(C437="","",COUNTIF('Données brutes'!I437:X437,0))</f>
        <v/>
      </c>
      <c r="G437" s="8" t="str">
        <f>IF(C437="","",'Données brutes'!H437)</f>
        <v/>
      </c>
    </row>
    <row r="438" spans="1:7" x14ac:dyDescent="0.2">
      <c r="A438" t="str">
        <f>IF('Données brutes'!C438="","",'Données brutes'!C438)</f>
        <v/>
      </c>
      <c r="B438" t="str">
        <f>IF('Données brutes'!B438="","",'Données brutes'!B438)</f>
        <v/>
      </c>
      <c r="C438" s="8" t="str">
        <f>IF(B438="","",IF('Données brutes'!H438&gt;0,"Validée","Rejetée"))</f>
        <v/>
      </c>
      <c r="D438" s="8" t="str">
        <f>IF(C438="","",16-COUNTIF('Données brutes'!I438:X438,"-"))</f>
        <v/>
      </c>
      <c r="E438" s="8" t="str">
        <f>IF(C438="","",COUNTIF('Données brutes'!I438:X438,"&gt;0"))</f>
        <v/>
      </c>
      <c r="F438" s="8" t="str">
        <f>IF(C438="","",COUNTIF('Données brutes'!I438:X438,0))</f>
        <v/>
      </c>
      <c r="G438" s="8" t="str">
        <f>IF(C438="","",'Données brutes'!H438)</f>
        <v/>
      </c>
    </row>
    <row r="439" spans="1:7" x14ac:dyDescent="0.2">
      <c r="A439" t="str">
        <f>IF('Données brutes'!C439="","",'Données brutes'!C439)</f>
        <v/>
      </c>
      <c r="B439" t="str">
        <f>IF('Données brutes'!B439="","",'Données brutes'!B439)</f>
        <v/>
      </c>
      <c r="C439" s="8" t="str">
        <f>IF(B439="","",IF('Données brutes'!H439&gt;0,"Validée","Rejetée"))</f>
        <v/>
      </c>
      <c r="D439" s="8" t="str">
        <f>IF(C439="","",16-COUNTIF('Données brutes'!I439:X439,"-"))</f>
        <v/>
      </c>
      <c r="E439" s="8" t="str">
        <f>IF(C439="","",COUNTIF('Données brutes'!I439:X439,"&gt;0"))</f>
        <v/>
      </c>
      <c r="F439" s="8" t="str">
        <f>IF(C439="","",COUNTIF('Données brutes'!I439:X439,0))</f>
        <v/>
      </c>
      <c r="G439" s="8" t="str">
        <f>IF(C439="","",'Données brutes'!H439)</f>
        <v/>
      </c>
    </row>
    <row r="440" spans="1:7" x14ac:dyDescent="0.2">
      <c r="A440" t="str">
        <f>IF('Données brutes'!C440="","",'Données brutes'!C440)</f>
        <v/>
      </c>
      <c r="B440" t="str">
        <f>IF('Données brutes'!B440="","",'Données brutes'!B440)</f>
        <v/>
      </c>
      <c r="C440" s="8" t="str">
        <f>IF(B440="","",IF('Données brutes'!H440&gt;0,"Validée","Rejetée"))</f>
        <v/>
      </c>
      <c r="D440" s="8" t="str">
        <f>IF(C440="","",16-COUNTIF('Données brutes'!I440:X440,"-"))</f>
        <v/>
      </c>
      <c r="E440" s="8" t="str">
        <f>IF(C440="","",COUNTIF('Données brutes'!I440:X440,"&gt;0"))</f>
        <v/>
      </c>
      <c r="F440" s="8" t="str">
        <f>IF(C440="","",COUNTIF('Données brutes'!I440:X440,0))</f>
        <v/>
      </c>
      <c r="G440" s="8" t="str">
        <f>IF(C440="","",'Données brutes'!H440)</f>
        <v/>
      </c>
    </row>
    <row r="441" spans="1:7" x14ac:dyDescent="0.2">
      <c r="A441" t="str">
        <f>IF('Données brutes'!C441="","",'Données brutes'!C441)</f>
        <v/>
      </c>
      <c r="B441" t="str">
        <f>IF('Données brutes'!B441="","",'Données brutes'!B441)</f>
        <v/>
      </c>
      <c r="C441" s="8" t="str">
        <f>IF(B441="","",IF('Données brutes'!H441&gt;0,"Validée","Rejetée"))</f>
        <v/>
      </c>
      <c r="D441" s="8" t="str">
        <f>IF(C441="","",16-COUNTIF('Données brutes'!I441:X441,"-"))</f>
        <v/>
      </c>
      <c r="E441" s="8" t="str">
        <f>IF(C441="","",COUNTIF('Données brutes'!I441:X441,"&gt;0"))</f>
        <v/>
      </c>
      <c r="F441" s="8" t="str">
        <f>IF(C441="","",COUNTIF('Données brutes'!I441:X441,0))</f>
        <v/>
      </c>
      <c r="G441" s="8" t="str">
        <f>IF(C441="","",'Données brutes'!H441)</f>
        <v/>
      </c>
    </row>
    <row r="442" spans="1:7" x14ac:dyDescent="0.2">
      <c r="A442" t="str">
        <f>IF('Données brutes'!C442="","",'Données brutes'!C442)</f>
        <v/>
      </c>
      <c r="B442" t="str">
        <f>IF('Données brutes'!B442="","",'Données brutes'!B442)</f>
        <v/>
      </c>
      <c r="C442" s="8" t="str">
        <f>IF(B442="","",IF('Données brutes'!H442&gt;0,"Validée","Rejetée"))</f>
        <v/>
      </c>
      <c r="D442" s="8" t="str">
        <f>IF(C442="","",16-COUNTIF('Données brutes'!I442:X442,"-"))</f>
        <v/>
      </c>
      <c r="E442" s="8" t="str">
        <f>IF(C442="","",COUNTIF('Données brutes'!I442:X442,"&gt;0"))</f>
        <v/>
      </c>
      <c r="F442" s="8" t="str">
        <f>IF(C442="","",COUNTIF('Données brutes'!I442:X442,0))</f>
        <v/>
      </c>
      <c r="G442" s="8" t="str">
        <f>IF(C442="","",'Données brutes'!H442)</f>
        <v/>
      </c>
    </row>
    <row r="443" spans="1:7" x14ac:dyDescent="0.2">
      <c r="A443" t="str">
        <f>IF('Données brutes'!C443="","",'Données brutes'!C443)</f>
        <v/>
      </c>
      <c r="B443" t="str">
        <f>IF('Données brutes'!B443="","",'Données brutes'!B443)</f>
        <v/>
      </c>
      <c r="C443" s="8" t="str">
        <f>IF(B443="","",IF('Données brutes'!H443&gt;0,"Validée","Rejetée"))</f>
        <v/>
      </c>
      <c r="D443" s="8" t="str">
        <f>IF(C443="","",16-COUNTIF('Données brutes'!I443:X443,"-"))</f>
        <v/>
      </c>
      <c r="E443" s="8" t="str">
        <f>IF(C443="","",COUNTIF('Données brutes'!I443:X443,"&gt;0"))</f>
        <v/>
      </c>
      <c r="F443" s="8" t="str">
        <f>IF(C443="","",COUNTIF('Données brutes'!I443:X443,0))</f>
        <v/>
      </c>
      <c r="G443" s="8" t="str">
        <f>IF(C443="","",'Données brutes'!H443)</f>
        <v/>
      </c>
    </row>
    <row r="444" spans="1:7" x14ac:dyDescent="0.2">
      <c r="A444" t="str">
        <f>IF('Données brutes'!C444="","",'Données brutes'!C444)</f>
        <v/>
      </c>
      <c r="B444" t="str">
        <f>IF('Données brutes'!B444="","",'Données brutes'!B444)</f>
        <v/>
      </c>
      <c r="C444" s="8" t="str">
        <f>IF(B444="","",IF('Données brutes'!H444&gt;0,"Validée","Rejetée"))</f>
        <v/>
      </c>
      <c r="D444" s="8" t="str">
        <f>IF(C444="","",16-COUNTIF('Données brutes'!I444:X444,"-"))</f>
        <v/>
      </c>
      <c r="E444" s="8" t="str">
        <f>IF(C444="","",COUNTIF('Données brutes'!I444:X444,"&gt;0"))</f>
        <v/>
      </c>
      <c r="F444" s="8" t="str">
        <f>IF(C444="","",COUNTIF('Données brutes'!I444:X444,0))</f>
        <v/>
      </c>
      <c r="G444" s="8" t="str">
        <f>IF(C444="","",'Données brutes'!H444)</f>
        <v/>
      </c>
    </row>
    <row r="445" spans="1:7" x14ac:dyDescent="0.2">
      <c r="A445" t="str">
        <f>IF('Données brutes'!C445="","",'Données brutes'!C445)</f>
        <v/>
      </c>
      <c r="B445" t="str">
        <f>IF('Données brutes'!B445="","",'Données brutes'!B445)</f>
        <v/>
      </c>
      <c r="C445" s="8" t="str">
        <f>IF(B445="","",IF('Données brutes'!H445&gt;0,"Validée","Rejetée"))</f>
        <v/>
      </c>
      <c r="D445" s="8" t="str">
        <f>IF(C445="","",16-COUNTIF('Données brutes'!I445:X445,"-"))</f>
        <v/>
      </c>
      <c r="E445" s="8" t="str">
        <f>IF(C445="","",COUNTIF('Données brutes'!I445:X445,"&gt;0"))</f>
        <v/>
      </c>
      <c r="F445" s="8" t="str">
        <f>IF(C445="","",COUNTIF('Données brutes'!I445:X445,0))</f>
        <v/>
      </c>
      <c r="G445" s="8" t="str">
        <f>IF(C445="","",'Données brutes'!H445)</f>
        <v/>
      </c>
    </row>
    <row r="446" spans="1:7" x14ac:dyDescent="0.2">
      <c r="A446" t="str">
        <f>IF('Données brutes'!C446="","",'Données brutes'!C446)</f>
        <v/>
      </c>
      <c r="B446" t="str">
        <f>IF('Données brutes'!B446="","",'Données brutes'!B446)</f>
        <v/>
      </c>
      <c r="C446" s="8" t="str">
        <f>IF(B446="","",IF('Données brutes'!H446&gt;0,"Validée","Rejetée"))</f>
        <v/>
      </c>
      <c r="D446" s="8" t="str">
        <f>IF(C446="","",16-COUNTIF('Données brutes'!I446:X446,"-"))</f>
        <v/>
      </c>
      <c r="E446" s="8" t="str">
        <f>IF(C446="","",COUNTIF('Données brutes'!I446:X446,"&gt;0"))</f>
        <v/>
      </c>
      <c r="F446" s="8" t="str">
        <f>IF(C446="","",COUNTIF('Données brutes'!I446:X446,0))</f>
        <v/>
      </c>
      <c r="G446" s="8" t="str">
        <f>IF(C446="","",'Données brutes'!H446)</f>
        <v/>
      </c>
    </row>
    <row r="447" spans="1:7" x14ac:dyDescent="0.2">
      <c r="A447" t="str">
        <f>IF('Données brutes'!C447="","",'Données brutes'!C447)</f>
        <v/>
      </c>
      <c r="B447" t="str">
        <f>IF('Données brutes'!B447="","",'Données brutes'!B447)</f>
        <v/>
      </c>
      <c r="C447" s="8" t="str">
        <f>IF(B447="","",IF('Données brutes'!H447&gt;0,"Validée","Rejetée"))</f>
        <v/>
      </c>
      <c r="D447" s="8" t="str">
        <f>IF(C447="","",16-COUNTIF('Données brutes'!I447:X447,"-"))</f>
        <v/>
      </c>
      <c r="E447" s="8" t="str">
        <f>IF(C447="","",COUNTIF('Données brutes'!I447:X447,"&gt;0"))</f>
        <v/>
      </c>
      <c r="F447" s="8" t="str">
        <f>IF(C447="","",COUNTIF('Données brutes'!I447:X447,0))</f>
        <v/>
      </c>
      <c r="G447" s="8" t="str">
        <f>IF(C447="","",'Données brutes'!H447)</f>
        <v/>
      </c>
    </row>
    <row r="448" spans="1:7" x14ac:dyDescent="0.2">
      <c r="A448" t="str">
        <f>IF('Données brutes'!C448="","",'Données brutes'!C448)</f>
        <v/>
      </c>
      <c r="B448" t="str">
        <f>IF('Données brutes'!B448="","",'Données brutes'!B448)</f>
        <v/>
      </c>
      <c r="C448" s="8" t="str">
        <f>IF(B448="","",IF('Données brutes'!H448&gt;0,"Validée","Rejetée"))</f>
        <v/>
      </c>
      <c r="D448" s="8" t="str">
        <f>IF(C448="","",16-COUNTIF('Données brutes'!I448:X448,"-"))</f>
        <v/>
      </c>
      <c r="E448" s="8" t="str">
        <f>IF(C448="","",COUNTIF('Données brutes'!I448:X448,"&gt;0"))</f>
        <v/>
      </c>
      <c r="F448" s="8" t="str">
        <f>IF(C448="","",COUNTIF('Données brutes'!I448:X448,0))</f>
        <v/>
      </c>
      <c r="G448" s="8" t="str">
        <f>IF(C448="","",'Données brutes'!H448)</f>
        <v/>
      </c>
    </row>
    <row r="449" spans="1:7" x14ac:dyDescent="0.2">
      <c r="A449" t="str">
        <f>IF('Données brutes'!C449="","",'Données brutes'!C449)</f>
        <v/>
      </c>
      <c r="B449" t="str">
        <f>IF('Données brutes'!B449="","",'Données brutes'!B449)</f>
        <v/>
      </c>
      <c r="C449" s="8" t="str">
        <f>IF(B449="","",IF('Données brutes'!H449&gt;0,"Validée","Rejetée"))</f>
        <v/>
      </c>
      <c r="D449" s="8" t="str">
        <f>IF(C449="","",16-COUNTIF('Données brutes'!I449:X449,"-"))</f>
        <v/>
      </c>
      <c r="E449" s="8" t="str">
        <f>IF(C449="","",COUNTIF('Données brutes'!I449:X449,"&gt;0"))</f>
        <v/>
      </c>
      <c r="F449" s="8" t="str">
        <f>IF(C449="","",COUNTIF('Données brutes'!I449:X449,0))</f>
        <v/>
      </c>
      <c r="G449" s="8" t="str">
        <f>IF(C449="","",'Données brutes'!H449)</f>
        <v/>
      </c>
    </row>
    <row r="450" spans="1:7" x14ac:dyDescent="0.2">
      <c r="A450" t="str">
        <f>IF('Données brutes'!C450="","",'Données brutes'!C450)</f>
        <v/>
      </c>
      <c r="B450" t="str">
        <f>IF('Données brutes'!B450="","",'Données brutes'!B450)</f>
        <v/>
      </c>
      <c r="C450" s="8" t="str">
        <f>IF(B450="","",IF('Données brutes'!H450&gt;0,"Validée","Rejetée"))</f>
        <v/>
      </c>
      <c r="D450" s="8" t="str">
        <f>IF(C450="","",16-COUNTIF('Données brutes'!I450:X450,"-"))</f>
        <v/>
      </c>
      <c r="E450" s="8" t="str">
        <f>IF(C450="","",COUNTIF('Données brutes'!I450:X450,"&gt;0"))</f>
        <v/>
      </c>
      <c r="F450" s="8" t="str">
        <f>IF(C450="","",COUNTIF('Données brutes'!I450:X450,0))</f>
        <v/>
      </c>
      <c r="G450" s="8" t="str">
        <f>IF(C450="","",'Données brutes'!H450)</f>
        <v/>
      </c>
    </row>
    <row r="451" spans="1:7" x14ac:dyDescent="0.2">
      <c r="A451" t="str">
        <f>IF('Données brutes'!C451="","",'Données brutes'!C451)</f>
        <v/>
      </c>
      <c r="B451" t="str">
        <f>IF('Données brutes'!B451="","",'Données brutes'!B451)</f>
        <v/>
      </c>
      <c r="C451" s="8" t="str">
        <f>IF(B451="","",IF('Données brutes'!H451&gt;0,"Validée","Rejetée"))</f>
        <v/>
      </c>
      <c r="D451" s="8" t="str">
        <f>IF(C451="","",16-COUNTIF('Données brutes'!I451:X451,"-"))</f>
        <v/>
      </c>
      <c r="E451" s="8" t="str">
        <f>IF(C451="","",COUNTIF('Données brutes'!I451:X451,"&gt;0"))</f>
        <v/>
      </c>
      <c r="F451" s="8" t="str">
        <f>IF(C451="","",COUNTIF('Données brutes'!I451:X451,0))</f>
        <v/>
      </c>
      <c r="G451" s="8" t="str">
        <f>IF(C451="","",'Données brutes'!H451)</f>
        <v/>
      </c>
    </row>
    <row r="452" spans="1:7" x14ac:dyDescent="0.2">
      <c r="A452" t="str">
        <f>IF('Données brutes'!C452="","",'Données brutes'!C452)</f>
        <v/>
      </c>
      <c r="B452" t="str">
        <f>IF('Données brutes'!B452="","",'Données brutes'!B452)</f>
        <v/>
      </c>
      <c r="C452" s="8" t="str">
        <f>IF(B452="","",IF('Données brutes'!H452&gt;0,"Validée","Rejetée"))</f>
        <v/>
      </c>
      <c r="D452" s="8" t="str">
        <f>IF(C452="","",16-COUNTIF('Données brutes'!I452:X452,"-"))</f>
        <v/>
      </c>
      <c r="E452" s="8" t="str">
        <f>IF(C452="","",COUNTIF('Données brutes'!I452:X452,"&gt;0"))</f>
        <v/>
      </c>
      <c r="F452" s="8" t="str">
        <f>IF(C452="","",COUNTIF('Données brutes'!I452:X452,0))</f>
        <v/>
      </c>
      <c r="G452" s="8" t="str">
        <f>IF(C452="","",'Données brutes'!H452)</f>
        <v/>
      </c>
    </row>
    <row r="453" spans="1:7" x14ac:dyDescent="0.2">
      <c r="A453" t="str">
        <f>IF('Données brutes'!C453="","",'Données brutes'!C453)</f>
        <v/>
      </c>
      <c r="B453" t="str">
        <f>IF('Données brutes'!B453="","",'Données brutes'!B453)</f>
        <v/>
      </c>
      <c r="C453" s="8" t="str">
        <f>IF(B453="","",IF('Données brutes'!H453&gt;0,"Validée","Rejetée"))</f>
        <v/>
      </c>
      <c r="D453" s="8" t="str">
        <f>IF(C453="","",16-COUNTIF('Données brutes'!I453:X453,"-"))</f>
        <v/>
      </c>
      <c r="E453" s="8" t="str">
        <f>IF(C453="","",COUNTIF('Données brutes'!I453:X453,"&gt;0"))</f>
        <v/>
      </c>
      <c r="F453" s="8" t="str">
        <f>IF(C453="","",COUNTIF('Données brutes'!I453:X453,0))</f>
        <v/>
      </c>
      <c r="G453" s="8" t="str">
        <f>IF(C453="","",'Données brutes'!H453)</f>
        <v/>
      </c>
    </row>
    <row r="454" spans="1:7" x14ac:dyDescent="0.2">
      <c r="A454" t="str">
        <f>IF('Données brutes'!C454="","",'Données brutes'!C454)</f>
        <v/>
      </c>
      <c r="B454" t="str">
        <f>IF('Données brutes'!B454="","",'Données brutes'!B454)</f>
        <v/>
      </c>
      <c r="C454" s="8" t="str">
        <f>IF(B454="","",IF('Données brutes'!H454&gt;0,"Validée","Rejetée"))</f>
        <v/>
      </c>
      <c r="D454" s="8" t="str">
        <f>IF(C454="","",16-COUNTIF('Données brutes'!I454:X454,"-"))</f>
        <v/>
      </c>
      <c r="E454" s="8" t="str">
        <f>IF(C454="","",COUNTIF('Données brutes'!I454:X454,"&gt;0"))</f>
        <v/>
      </c>
      <c r="F454" s="8" t="str">
        <f>IF(C454="","",COUNTIF('Données brutes'!I454:X454,0))</f>
        <v/>
      </c>
      <c r="G454" s="8" t="str">
        <f>IF(C454="","",'Données brutes'!H454)</f>
        <v/>
      </c>
    </row>
    <row r="455" spans="1:7" x14ac:dyDescent="0.2">
      <c r="A455" t="str">
        <f>IF('Données brutes'!C455="","",'Données brutes'!C455)</f>
        <v/>
      </c>
      <c r="B455" t="str">
        <f>IF('Données brutes'!B455="","",'Données brutes'!B455)</f>
        <v/>
      </c>
      <c r="C455" s="8" t="str">
        <f>IF(B455="","",IF('Données brutes'!H455&gt;0,"Validée","Rejetée"))</f>
        <v/>
      </c>
      <c r="D455" s="8" t="str">
        <f>IF(C455="","",16-COUNTIF('Données brutes'!I455:X455,"-"))</f>
        <v/>
      </c>
      <c r="E455" s="8" t="str">
        <f>IF(C455="","",COUNTIF('Données brutes'!I455:X455,"&gt;0"))</f>
        <v/>
      </c>
      <c r="F455" s="8" t="str">
        <f>IF(C455="","",COUNTIF('Données brutes'!I455:X455,0))</f>
        <v/>
      </c>
      <c r="G455" s="8" t="str">
        <f>IF(C455="","",'Données brutes'!H455)</f>
        <v/>
      </c>
    </row>
    <row r="456" spans="1:7" x14ac:dyDescent="0.2">
      <c r="A456" t="str">
        <f>IF('Données brutes'!C456="","",'Données brutes'!C456)</f>
        <v/>
      </c>
      <c r="B456" t="str">
        <f>IF('Données brutes'!B456="","",'Données brutes'!B456)</f>
        <v/>
      </c>
      <c r="C456" s="8" t="str">
        <f>IF(B456="","",IF('Données brutes'!H456&gt;0,"Validée","Rejetée"))</f>
        <v/>
      </c>
      <c r="D456" s="8" t="str">
        <f>IF(C456="","",16-COUNTIF('Données brutes'!I456:X456,"-"))</f>
        <v/>
      </c>
      <c r="E456" s="8" t="str">
        <f>IF(C456="","",COUNTIF('Données brutes'!I456:X456,"&gt;0"))</f>
        <v/>
      </c>
      <c r="F456" s="8" t="str">
        <f>IF(C456="","",COUNTIF('Données brutes'!I456:X456,0))</f>
        <v/>
      </c>
      <c r="G456" s="8" t="str">
        <f>IF(C456="","",'Données brutes'!H456)</f>
        <v/>
      </c>
    </row>
    <row r="457" spans="1:7" x14ac:dyDescent="0.2">
      <c r="A457" t="str">
        <f>IF('Données brutes'!C457="","",'Données brutes'!C457)</f>
        <v/>
      </c>
      <c r="B457" t="str">
        <f>IF('Données brutes'!B457="","",'Données brutes'!B457)</f>
        <v/>
      </c>
      <c r="C457" s="8" t="str">
        <f>IF(B457="","",IF('Données brutes'!H457&gt;0,"Validée","Rejetée"))</f>
        <v/>
      </c>
      <c r="D457" s="8" t="str">
        <f>IF(C457="","",16-COUNTIF('Données brutes'!I457:X457,"-"))</f>
        <v/>
      </c>
      <c r="E457" s="8" t="str">
        <f>IF(C457="","",COUNTIF('Données brutes'!I457:X457,"&gt;0"))</f>
        <v/>
      </c>
      <c r="F457" s="8" t="str">
        <f>IF(C457="","",COUNTIF('Données brutes'!I457:X457,0))</f>
        <v/>
      </c>
      <c r="G457" s="8" t="str">
        <f>IF(C457="","",'Données brutes'!H457)</f>
        <v/>
      </c>
    </row>
    <row r="458" spans="1:7" x14ac:dyDescent="0.2">
      <c r="A458" t="str">
        <f>IF('Données brutes'!C458="","",'Données brutes'!C458)</f>
        <v/>
      </c>
      <c r="B458" t="str">
        <f>IF('Données brutes'!B458="","",'Données brutes'!B458)</f>
        <v/>
      </c>
      <c r="C458" s="8" t="str">
        <f>IF(B458="","",IF('Données brutes'!H458&gt;0,"Validée","Rejetée"))</f>
        <v/>
      </c>
      <c r="D458" s="8" t="str">
        <f>IF(C458="","",16-COUNTIF('Données brutes'!I458:X458,"-"))</f>
        <v/>
      </c>
      <c r="E458" s="8" t="str">
        <f>IF(C458="","",COUNTIF('Données brutes'!I458:X458,"&gt;0"))</f>
        <v/>
      </c>
      <c r="F458" s="8" t="str">
        <f>IF(C458="","",COUNTIF('Données brutes'!I458:X458,0))</f>
        <v/>
      </c>
      <c r="G458" s="8" t="str">
        <f>IF(C458="","",'Données brutes'!H458)</f>
        <v/>
      </c>
    </row>
    <row r="459" spans="1:7" x14ac:dyDescent="0.2">
      <c r="A459" t="str">
        <f>IF('Données brutes'!C459="","",'Données brutes'!C459)</f>
        <v/>
      </c>
      <c r="B459" t="str">
        <f>IF('Données brutes'!B459="","",'Données brutes'!B459)</f>
        <v/>
      </c>
      <c r="C459" s="8" t="str">
        <f>IF(B459="","",IF('Données brutes'!H459&gt;0,"Validée","Rejetée"))</f>
        <v/>
      </c>
      <c r="D459" s="8" t="str">
        <f>IF(C459="","",16-COUNTIF('Données brutes'!I459:X459,"-"))</f>
        <v/>
      </c>
      <c r="E459" s="8" t="str">
        <f>IF(C459="","",COUNTIF('Données brutes'!I459:X459,"&gt;0"))</f>
        <v/>
      </c>
      <c r="F459" s="8" t="str">
        <f>IF(C459="","",COUNTIF('Données brutes'!I459:X459,0))</f>
        <v/>
      </c>
      <c r="G459" s="8" t="str">
        <f>IF(C459="","",'Données brutes'!H459)</f>
        <v/>
      </c>
    </row>
    <row r="460" spans="1:7" x14ac:dyDescent="0.2">
      <c r="A460" t="str">
        <f>IF('Données brutes'!C460="","",'Données brutes'!C460)</f>
        <v/>
      </c>
      <c r="B460" t="str">
        <f>IF('Données brutes'!B460="","",'Données brutes'!B460)</f>
        <v/>
      </c>
      <c r="C460" s="8" t="str">
        <f>IF(B460="","",IF('Données brutes'!H460&gt;0,"Validée","Rejetée"))</f>
        <v/>
      </c>
      <c r="D460" s="8" t="str">
        <f>IF(C460="","",16-COUNTIF('Données brutes'!I460:X460,"-"))</f>
        <v/>
      </c>
      <c r="E460" s="8" t="str">
        <f>IF(C460="","",COUNTIF('Données brutes'!I460:X460,"&gt;0"))</f>
        <v/>
      </c>
      <c r="F460" s="8" t="str">
        <f>IF(C460="","",COUNTIF('Données brutes'!I460:X460,0))</f>
        <v/>
      </c>
      <c r="G460" s="8" t="str">
        <f>IF(C460="","",'Données brutes'!H460)</f>
        <v/>
      </c>
    </row>
    <row r="461" spans="1:7" x14ac:dyDescent="0.2">
      <c r="A461" t="str">
        <f>IF('Données brutes'!C461="","",'Données brutes'!C461)</f>
        <v/>
      </c>
      <c r="B461" t="str">
        <f>IF('Données brutes'!B461="","",'Données brutes'!B461)</f>
        <v/>
      </c>
      <c r="C461" s="8" t="str">
        <f>IF(B461="","",IF('Données brutes'!H461&gt;0,"Validée","Rejetée"))</f>
        <v/>
      </c>
      <c r="D461" s="8" t="str">
        <f>IF(C461="","",16-COUNTIF('Données brutes'!I461:X461,"-"))</f>
        <v/>
      </c>
      <c r="E461" s="8" t="str">
        <f>IF(C461="","",COUNTIF('Données brutes'!I461:X461,"&gt;0"))</f>
        <v/>
      </c>
      <c r="F461" s="8" t="str">
        <f>IF(C461="","",COUNTIF('Données brutes'!I461:X461,0))</f>
        <v/>
      </c>
      <c r="G461" s="8" t="str">
        <f>IF(C461="","",'Données brutes'!H461)</f>
        <v/>
      </c>
    </row>
    <row r="462" spans="1:7" x14ac:dyDescent="0.2">
      <c r="A462" t="str">
        <f>IF('Données brutes'!C462="","",'Données brutes'!C462)</f>
        <v/>
      </c>
      <c r="B462" t="str">
        <f>IF('Données brutes'!B462="","",'Données brutes'!B462)</f>
        <v/>
      </c>
      <c r="C462" s="8" t="str">
        <f>IF(B462="","",IF('Données brutes'!H462&gt;0,"Validée","Rejetée"))</f>
        <v/>
      </c>
      <c r="D462" s="8" t="str">
        <f>IF(C462="","",16-COUNTIF('Données brutes'!I462:X462,"-"))</f>
        <v/>
      </c>
      <c r="E462" s="8" t="str">
        <f>IF(C462="","",COUNTIF('Données brutes'!I462:X462,"&gt;0"))</f>
        <v/>
      </c>
      <c r="F462" s="8" t="str">
        <f>IF(C462="","",COUNTIF('Données brutes'!I462:X462,0))</f>
        <v/>
      </c>
      <c r="G462" s="8" t="str">
        <f>IF(C462="","",'Données brutes'!H462)</f>
        <v/>
      </c>
    </row>
    <row r="463" spans="1:7" x14ac:dyDescent="0.2">
      <c r="A463" t="str">
        <f>IF('Données brutes'!C463="","",'Données brutes'!C463)</f>
        <v/>
      </c>
      <c r="B463" t="str">
        <f>IF('Données brutes'!B463="","",'Données brutes'!B463)</f>
        <v/>
      </c>
      <c r="C463" s="8" t="str">
        <f>IF(B463="","",IF('Données brutes'!H463&gt;0,"Validée","Rejetée"))</f>
        <v/>
      </c>
      <c r="D463" s="8" t="str">
        <f>IF(C463="","",16-COUNTIF('Données brutes'!I463:X463,"-"))</f>
        <v/>
      </c>
      <c r="E463" s="8" t="str">
        <f>IF(C463="","",COUNTIF('Données brutes'!I463:X463,"&gt;0"))</f>
        <v/>
      </c>
      <c r="F463" s="8" t="str">
        <f>IF(C463="","",COUNTIF('Données brutes'!I463:X463,0))</f>
        <v/>
      </c>
      <c r="G463" s="8" t="str">
        <f>IF(C463="","",'Données brutes'!H463)</f>
        <v/>
      </c>
    </row>
    <row r="464" spans="1:7" x14ac:dyDescent="0.2">
      <c r="A464" t="str">
        <f>IF('Données brutes'!C464="","",'Données brutes'!C464)</f>
        <v/>
      </c>
      <c r="B464" t="str">
        <f>IF('Données brutes'!B464="","",'Données brutes'!B464)</f>
        <v/>
      </c>
      <c r="C464" s="8" t="str">
        <f>IF(B464="","",IF('Données brutes'!H464&gt;0,"Validée","Rejetée"))</f>
        <v/>
      </c>
      <c r="D464" s="8" t="str">
        <f>IF(C464="","",16-COUNTIF('Données brutes'!I464:X464,"-"))</f>
        <v/>
      </c>
      <c r="E464" s="8" t="str">
        <f>IF(C464="","",COUNTIF('Données brutes'!I464:X464,"&gt;0"))</f>
        <v/>
      </c>
      <c r="F464" s="8" t="str">
        <f>IF(C464="","",COUNTIF('Données brutes'!I464:X464,0))</f>
        <v/>
      </c>
      <c r="G464" s="8" t="str">
        <f>IF(C464="","",'Données brutes'!H464)</f>
        <v/>
      </c>
    </row>
    <row r="465" spans="1:7" x14ac:dyDescent="0.2">
      <c r="A465" t="str">
        <f>IF('Données brutes'!C465="","",'Données brutes'!C465)</f>
        <v/>
      </c>
      <c r="B465" t="str">
        <f>IF('Données brutes'!B465="","",'Données brutes'!B465)</f>
        <v/>
      </c>
      <c r="C465" s="8" t="str">
        <f>IF(B465="","",IF('Données brutes'!H465&gt;0,"Validée","Rejetée"))</f>
        <v/>
      </c>
      <c r="D465" s="8" t="str">
        <f>IF(C465="","",16-COUNTIF('Données brutes'!I465:X465,"-"))</f>
        <v/>
      </c>
      <c r="E465" s="8" t="str">
        <f>IF(C465="","",COUNTIF('Données brutes'!I465:X465,"&gt;0"))</f>
        <v/>
      </c>
      <c r="F465" s="8" t="str">
        <f>IF(C465="","",COUNTIF('Données brutes'!I465:X465,0))</f>
        <v/>
      </c>
      <c r="G465" s="8" t="str">
        <f>IF(C465="","",'Données brutes'!H465)</f>
        <v/>
      </c>
    </row>
    <row r="466" spans="1:7" x14ac:dyDescent="0.2">
      <c r="A466" t="str">
        <f>IF('Données brutes'!C466="","",'Données brutes'!C466)</f>
        <v/>
      </c>
      <c r="B466" t="str">
        <f>IF('Données brutes'!B466="","",'Données brutes'!B466)</f>
        <v/>
      </c>
      <c r="C466" s="8" t="str">
        <f>IF(B466="","",IF('Données brutes'!H466&gt;0,"Validée","Rejetée"))</f>
        <v/>
      </c>
      <c r="D466" s="8" t="str">
        <f>IF(C466="","",16-COUNTIF('Données brutes'!I466:X466,"-"))</f>
        <v/>
      </c>
      <c r="E466" s="8" t="str">
        <f>IF(C466="","",COUNTIF('Données brutes'!I466:X466,"&gt;0"))</f>
        <v/>
      </c>
      <c r="F466" s="8" t="str">
        <f>IF(C466="","",COUNTIF('Données brutes'!I466:X466,0))</f>
        <v/>
      </c>
      <c r="G466" s="8" t="str">
        <f>IF(C466="","",'Données brutes'!H466)</f>
        <v/>
      </c>
    </row>
    <row r="467" spans="1:7" x14ac:dyDescent="0.2">
      <c r="A467" t="str">
        <f>IF('Données brutes'!C467="","",'Données brutes'!C467)</f>
        <v/>
      </c>
      <c r="B467" t="str">
        <f>IF('Données brutes'!B467="","",'Données brutes'!B467)</f>
        <v/>
      </c>
      <c r="C467" s="8" t="str">
        <f>IF(B467="","",IF('Données brutes'!H467&gt;0,"Validée","Rejetée"))</f>
        <v/>
      </c>
      <c r="D467" s="8" t="str">
        <f>IF(C467="","",16-COUNTIF('Données brutes'!I467:X467,"-"))</f>
        <v/>
      </c>
      <c r="E467" s="8" t="str">
        <f>IF(C467="","",COUNTIF('Données brutes'!I467:X467,"&gt;0"))</f>
        <v/>
      </c>
      <c r="F467" s="8" t="str">
        <f>IF(C467="","",COUNTIF('Données brutes'!I467:X467,0))</f>
        <v/>
      </c>
      <c r="G467" s="8" t="str">
        <f>IF(C467="","",'Données brutes'!H467)</f>
        <v/>
      </c>
    </row>
    <row r="468" spans="1:7" x14ac:dyDescent="0.2">
      <c r="A468" t="str">
        <f>IF('Données brutes'!C468="","",'Données brutes'!C468)</f>
        <v/>
      </c>
      <c r="B468" t="str">
        <f>IF('Données brutes'!B468="","",'Données brutes'!B468)</f>
        <v/>
      </c>
      <c r="C468" s="8" t="str">
        <f>IF(B468="","",IF('Données brutes'!H468&gt;0,"Validée","Rejetée"))</f>
        <v/>
      </c>
      <c r="D468" s="8" t="str">
        <f>IF(C468="","",16-COUNTIF('Données brutes'!I468:X468,"-"))</f>
        <v/>
      </c>
      <c r="E468" s="8" t="str">
        <f>IF(C468="","",COUNTIF('Données brutes'!I468:X468,"&gt;0"))</f>
        <v/>
      </c>
      <c r="F468" s="8" t="str">
        <f>IF(C468="","",COUNTIF('Données brutes'!I468:X468,0))</f>
        <v/>
      </c>
      <c r="G468" s="8" t="str">
        <f>IF(C468="","",'Données brutes'!H468)</f>
        <v/>
      </c>
    </row>
    <row r="469" spans="1:7" x14ac:dyDescent="0.2">
      <c r="A469" t="str">
        <f>IF('Données brutes'!C469="","",'Données brutes'!C469)</f>
        <v/>
      </c>
      <c r="B469" t="str">
        <f>IF('Données brutes'!B469="","",'Données brutes'!B469)</f>
        <v/>
      </c>
      <c r="C469" s="8" t="str">
        <f>IF(B469="","",IF('Données brutes'!H469&gt;0,"Validée","Rejetée"))</f>
        <v/>
      </c>
      <c r="D469" s="8" t="str">
        <f>IF(C469="","",16-COUNTIF('Données brutes'!I469:X469,"-"))</f>
        <v/>
      </c>
      <c r="E469" s="8" t="str">
        <f>IF(C469="","",COUNTIF('Données brutes'!I469:X469,"&gt;0"))</f>
        <v/>
      </c>
      <c r="F469" s="8" t="str">
        <f>IF(C469="","",COUNTIF('Données brutes'!I469:X469,0))</f>
        <v/>
      </c>
      <c r="G469" s="8" t="str">
        <f>IF(C469="","",'Données brutes'!H469)</f>
        <v/>
      </c>
    </row>
    <row r="470" spans="1:7" x14ac:dyDescent="0.2">
      <c r="A470" t="str">
        <f>IF('Données brutes'!C470="","",'Données brutes'!C470)</f>
        <v/>
      </c>
      <c r="B470" t="str">
        <f>IF('Données brutes'!B470="","",'Données brutes'!B470)</f>
        <v/>
      </c>
      <c r="C470" s="8" t="str">
        <f>IF(B470="","",IF('Données brutes'!H470&gt;0,"Validée","Rejetée"))</f>
        <v/>
      </c>
      <c r="D470" s="8" t="str">
        <f>IF(C470="","",16-COUNTIF('Données brutes'!I470:X470,"-"))</f>
        <v/>
      </c>
      <c r="E470" s="8" t="str">
        <f>IF(C470="","",COUNTIF('Données brutes'!I470:X470,"&gt;0"))</f>
        <v/>
      </c>
      <c r="F470" s="8" t="str">
        <f>IF(C470="","",COUNTIF('Données brutes'!I470:X470,0))</f>
        <v/>
      </c>
      <c r="G470" s="8" t="str">
        <f>IF(C470="","",'Données brutes'!H470)</f>
        <v/>
      </c>
    </row>
    <row r="471" spans="1:7" x14ac:dyDescent="0.2">
      <c r="A471" t="str">
        <f>IF('Données brutes'!C471="","",'Données brutes'!C471)</f>
        <v/>
      </c>
      <c r="B471" t="str">
        <f>IF('Données brutes'!B471="","",'Données brutes'!B471)</f>
        <v/>
      </c>
      <c r="C471" s="8" t="str">
        <f>IF(B471="","",IF('Données brutes'!H471&gt;0,"Validée","Rejetée"))</f>
        <v/>
      </c>
      <c r="D471" s="8" t="str">
        <f>IF(C471="","",16-COUNTIF('Données brutes'!I471:X471,"-"))</f>
        <v/>
      </c>
      <c r="E471" s="8" t="str">
        <f>IF(C471="","",COUNTIF('Données brutes'!I471:X471,"&gt;0"))</f>
        <v/>
      </c>
      <c r="F471" s="8" t="str">
        <f>IF(C471="","",COUNTIF('Données brutes'!I471:X471,0))</f>
        <v/>
      </c>
      <c r="G471" s="8" t="str">
        <f>IF(C471="","",'Données brutes'!H471)</f>
        <v/>
      </c>
    </row>
    <row r="472" spans="1:7" x14ac:dyDescent="0.2">
      <c r="A472" t="str">
        <f>IF('Données brutes'!C472="","",'Données brutes'!C472)</f>
        <v/>
      </c>
      <c r="B472" t="str">
        <f>IF('Données brutes'!B472="","",'Données brutes'!B472)</f>
        <v/>
      </c>
      <c r="C472" s="8" t="str">
        <f>IF(B472="","",IF('Données brutes'!H472&gt;0,"Validée","Rejetée"))</f>
        <v/>
      </c>
      <c r="D472" s="8" t="str">
        <f>IF(C472="","",16-COUNTIF('Données brutes'!I472:X472,"-"))</f>
        <v/>
      </c>
      <c r="E472" s="8" t="str">
        <f>IF(C472="","",COUNTIF('Données brutes'!I472:X472,"&gt;0"))</f>
        <v/>
      </c>
      <c r="F472" s="8" t="str">
        <f>IF(C472="","",COUNTIF('Données brutes'!I472:X472,0))</f>
        <v/>
      </c>
      <c r="G472" s="8" t="str">
        <f>IF(C472="","",'Données brutes'!H472)</f>
        <v/>
      </c>
    </row>
    <row r="473" spans="1:7" x14ac:dyDescent="0.2">
      <c r="A473" t="str">
        <f>IF('Données brutes'!C473="","",'Données brutes'!C473)</f>
        <v/>
      </c>
      <c r="B473" t="str">
        <f>IF('Données brutes'!B473="","",'Données brutes'!B473)</f>
        <v/>
      </c>
      <c r="C473" s="8" t="str">
        <f>IF(B473="","",IF('Données brutes'!H473&gt;0,"Validée","Rejetée"))</f>
        <v/>
      </c>
      <c r="D473" s="8" t="str">
        <f>IF(C473="","",16-COUNTIF('Données brutes'!I473:X473,"-"))</f>
        <v/>
      </c>
      <c r="E473" s="8" t="str">
        <f>IF(C473="","",COUNTIF('Données brutes'!I473:X473,"&gt;0"))</f>
        <v/>
      </c>
      <c r="F473" s="8" t="str">
        <f>IF(C473="","",COUNTIF('Données brutes'!I473:X473,0))</f>
        <v/>
      </c>
      <c r="G473" s="8" t="str">
        <f>IF(C473="","",'Données brutes'!H473)</f>
        <v/>
      </c>
    </row>
    <row r="474" spans="1:7" x14ac:dyDescent="0.2">
      <c r="A474" t="str">
        <f>IF('Données brutes'!C474="","",'Données brutes'!C474)</f>
        <v/>
      </c>
      <c r="B474" t="str">
        <f>IF('Données brutes'!B474="","",'Données brutes'!B474)</f>
        <v/>
      </c>
      <c r="C474" s="8" t="str">
        <f>IF(B474="","",IF('Données brutes'!H474&gt;0,"Validée","Rejetée"))</f>
        <v/>
      </c>
      <c r="D474" s="8" t="str">
        <f>IF(C474="","",16-COUNTIF('Données brutes'!I474:X474,"-"))</f>
        <v/>
      </c>
      <c r="E474" s="8" t="str">
        <f>IF(C474="","",COUNTIF('Données brutes'!I474:X474,"&gt;0"))</f>
        <v/>
      </c>
      <c r="F474" s="8" t="str">
        <f>IF(C474="","",COUNTIF('Données brutes'!I474:X474,0))</f>
        <v/>
      </c>
      <c r="G474" s="8" t="str">
        <f>IF(C474="","",'Données brutes'!H474)</f>
        <v/>
      </c>
    </row>
    <row r="475" spans="1:7" x14ac:dyDescent="0.2">
      <c r="A475" t="str">
        <f>IF('Données brutes'!C475="","",'Données brutes'!C475)</f>
        <v/>
      </c>
      <c r="B475" t="str">
        <f>IF('Données brutes'!B475="","",'Données brutes'!B475)</f>
        <v/>
      </c>
      <c r="C475" s="8" t="str">
        <f>IF(B475="","",IF('Données brutes'!H475&gt;0,"Validée","Rejetée"))</f>
        <v/>
      </c>
      <c r="D475" s="8" t="str">
        <f>IF(C475="","",16-COUNTIF('Données brutes'!I475:X475,"-"))</f>
        <v/>
      </c>
      <c r="E475" s="8" t="str">
        <f>IF(C475="","",COUNTIF('Données brutes'!I475:X475,"&gt;0"))</f>
        <v/>
      </c>
      <c r="F475" s="8" t="str">
        <f>IF(C475="","",COUNTIF('Données brutes'!I475:X475,0))</f>
        <v/>
      </c>
      <c r="G475" s="8" t="str">
        <f>IF(C475="","",'Données brutes'!H475)</f>
        <v/>
      </c>
    </row>
    <row r="476" spans="1:7" x14ac:dyDescent="0.2">
      <c r="A476" t="str">
        <f>IF('Données brutes'!C476="","",'Données brutes'!C476)</f>
        <v/>
      </c>
      <c r="B476" t="str">
        <f>IF('Données brutes'!B476="","",'Données brutes'!B476)</f>
        <v/>
      </c>
      <c r="C476" s="8" t="str">
        <f>IF(B476="","",IF('Données brutes'!H476&gt;0,"Validée","Rejetée"))</f>
        <v/>
      </c>
      <c r="D476" s="8" t="str">
        <f>IF(C476="","",16-COUNTIF('Données brutes'!I476:X476,"-"))</f>
        <v/>
      </c>
      <c r="E476" s="8" t="str">
        <f>IF(C476="","",COUNTIF('Données brutes'!I476:X476,"&gt;0"))</f>
        <v/>
      </c>
      <c r="F476" s="8" t="str">
        <f>IF(C476="","",COUNTIF('Données brutes'!I476:X476,0))</f>
        <v/>
      </c>
      <c r="G476" s="8" t="str">
        <f>IF(C476="","",'Données brutes'!H476)</f>
        <v/>
      </c>
    </row>
    <row r="477" spans="1:7" x14ac:dyDescent="0.2">
      <c r="A477" t="str">
        <f>IF('Données brutes'!C477="","",'Données brutes'!C477)</f>
        <v/>
      </c>
      <c r="B477" t="str">
        <f>IF('Données brutes'!B477="","",'Données brutes'!B477)</f>
        <v/>
      </c>
      <c r="C477" s="8" t="str">
        <f>IF(B477="","",IF('Données brutes'!H477&gt;0,"Validée","Rejetée"))</f>
        <v/>
      </c>
      <c r="D477" s="8" t="str">
        <f>IF(C477="","",16-COUNTIF('Données brutes'!I477:X477,"-"))</f>
        <v/>
      </c>
      <c r="E477" s="8" t="str">
        <f>IF(C477="","",COUNTIF('Données brutes'!I477:X477,"&gt;0"))</f>
        <v/>
      </c>
      <c r="F477" s="8" t="str">
        <f>IF(C477="","",COUNTIF('Données brutes'!I477:X477,0))</f>
        <v/>
      </c>
      <c r="G477" s="8" t="str">
        <f>IF(C477="","",'Données brutes'!H477)</f>
        <v/>
      </c>
    </row>
    <row r="478" spans="1:7" x14ac:dyDescent="0.2">
      <c r="A478" t="str">
        <f>IF('Données brutes'!C478="","",'Données brutes'!C478)</f>
        <v/>
      </c>
      <c r="B478" t="str">
        <f>IF('Données brutes'!B478="","",'Données brutes'!B478)</f>
        <v/>
      </c>
      <c r="C478" s="8" t="str">
        <f>IF(B478="","",IF('Données brutes'!H478&gt;0,"Validée","Rejetée"))</f>
        <v/>
      </c>
      <c r="D478" s="8" t="str">
        <f>IF(C478="","",16-COUNTIF('Données brutes'!I478:X478,"-"))</f>
        <v/>
      </c>
      <c r="E478" s="8" t="str">
        <f>IF(C478="","",COUNTIF('Données brutes'!I478:X478,"&gt;0"))</f>
        <v/>
      </c>
      <c r="F478" s="8" t="str">
        <f>IF(C478="","",COUNTIF('Données brutes'!I478:X478,0))</f>
        <v/>
      </c>
      <c r="G478" s="8" t="str">
        <f>IF(C478="","",'Données brutes'!H478)</f>
        <v/>
      </c>
    </row>
    <row r="479" spans="1:7" x14ac:dyDescent="0.2">
      <c r="A479" t="str">
        <f>IF('Données brutes'!C479="","",'Données brutes'!C479)</f>
        <v/>
      </c>
      <c r="B479" t="str">
        <f>IF('Données brutes'!B479="","",'Données brutes'!B479)</f>
        <v/>
      </c>
      <c r="C479" s="8" t="str">
        <f>IF(B479="","",IF('Données brutes'!H479&gt;0,"Validée","Rejetée"))</f>
        <v/>
      </c>
      <c r="D479" s="8" t="str">
        <f>IF(C479="","",16-COUNTIF('Données brutes'!I479:X479,"-"))</f>
        <v/>
      </c>
      <c r="E479" s="8" t="str">
        <f>IF(C479="","",COUNTIF('Données brutes'!I479:X479,"&gt;0"))</f>
        <v/>
      </c>
      <c r="F479" s="8" t="str">
        <f>IF(C479="","",COUNTIF('Données brutes'!I479:X479,0))</f>
        <v/>
      </c>
      <c r="G479" s="8" t="str">
        <f>IF(C479="","",'Données brutes'!H479)</f>
        <v/>
      </c>
    </row>
    <row r="480" spans="1:7" x14ac:dyDescent="0.2">
      <c r="A480" t="str">
        <f>IF('Données brutes'!C480="","",'Données brutes'!C480)</f>
        <v/>
      </c>
      <c r="B480" t="str">
        <f>IF('Données brutes'!B480="","",'Données brutes'!B480)</f>
        <v/>
      </c>
      <c r="C480" s="8" t="str">
        <f>IF(B480="","",IF('Données brutes'!H480&gt;0,"Validée","Rejetée"))</f>
        <v/>
      </c>
      <c r="D480" s="8" t="str">
        <f>IF(C480="","",16-COUNTIF('Données brutes'!I480:X480,"-"))</f>
        <v/>
      </c>
      <c r="E480" s="8" t="str">
        <f>IF(C480="","",COUNTIF('Données brutes'!I480:X480,"&gt;0"))</f>
        <v/>
      </c>
      <c r="F480" s="8" t="str">
        <f>IF(C480="","",COUNTIF('Données brutes'!I480:X480,0))</f>
        <v/>
      </c>
      <c r="G480" s="8" t="str">
        <f>IF(C480="","",'Données brutes'!H480)</f>
        <v/>
      </c>
    </row>
    <row r="481" spans="1:7" x14ac:dyDescent="0.2">
      <c r="A481" t="str">
        <f>IF('Données brutes'!C481="","",'Données brutes'!C481)</f>
        <v/>
      </c>
      <c r="B481" t="str">
        <f>IF('Données brutes'!B481="","",'Données brutes'!B481)</f>
        <v/>
      </c>
      <c r="C481" s="8" t="str">
        <f>IF(B481="","",IF('Données brutes'!H481&gt;0,"Validée","Rejetée"))</f>
        <v/>
      </c>
      <c r="D481" s="8" t="str">
        <f>IF(C481="","",16-COUNTIF('Données brutes'!I481:X481,"-"))</f>
        <v/>
      </c>
      <c r="E481" s="8" t="str">
        <f>IF(C481="","",COUNTIF('Données brutes'!I481:X481,"&gt;0"))</f>
        <v/>
      </c>
      <c r="F481" s="8" t="str">
        <f>IF(C481="","",COUNTIF('Données brutes'!I481:X481,0))</f>
        <v/>
      </c>
      <c r="G481" s="8" t="str">
        <f>IF(C481="","",'Données brutes'!H481)</f>
        <v/>
      </c>
    </row>
    <row r="482" spans="1:7" x14ac:dyDescent="0.2">
      <c r="A482" t="str">
        <f>IF('Données brutes'!C482="","",'Données brutes'!C482)</f>
        <v/>
      </c>
      <c r="B482" t="str">
        <f>IF('Données brutes'!B482="","",'Données brutes'!B482)</f>
        <v/>
      </c>
      <c r="C482" s="8" t="str">
        <f>IF(B482="","",IF('Données brutes'!H482&gt;0,"Validée","Rejetée"))</f>
        <v/>
      </c>
      <c r="D482" s="8" t="str">
        <f>IF(C482="","",16-COUNTIF('Données brutes'!I482:X482,"-"))</f>
        <v/>
      </c>
      <c r="E482" s="8" t="str">
        <f>IF(C482="","",COUNTIF('Données brutes'!I482:X482,"&gt;0"))</f>
        <v/>
      </c>
      <c r="F482" s="8" t="str">
        <f>IF(C482="","",COUNTIF('Données brutes'!I482:X482,0))</f>
        <v/>
      </c>
      <c r="G482" s="8" t="str">
        <f>IF(C482="","",'Données brutes'!H482)</f>
        <v/>
      </c>
    </row>
    <row r="483" spans="1:7" x14ac:dyDescent="0.2">
      <c r="A483" t="str">
        <f>IF('Données brutes'!C483="","",'Données brutes'!C483)</f>
        <v/>
      </c>
      <c r="B483" t="str">
        <f>IF('Données brutes'!B483="","",'Données brutes'!B483)</f>
        <v/>
      </c>
      <c r="C483" s="8" t="str">
        <f>IF(B483="","",IF('Données brutes'!H483&gt;0,"Validée","Rejetée"))</f>
        <v/>
      </c>
      <c r="D483" s="8" t="str">
        <f>IF(C483="","",16-COUNTIF('Données brutes'!I483:X483,"-"))</f>
        <v/>
      </c>
      <c r="E483" s="8" t="str">
        <f>IF(C483="","",COUNTIF('Données brutes'!I483:X483,"&gt;0"))</f>
        <v/>
      </c>
      <c r="F483" s="8" t="str">
        <f>IF(C483="","",COUNTIF('Données brutes'!I483:X483,0))</f>
        <v/>
      </c>
      <c r="G483" s="8" t="str">
        <f>IF(C483="","",'Données brutes'!H483)</f>
        <v/>
      </c>
    </row>
    <row r="484" spans="1:7" x14ac:dyDescent="0.2">
      <c r="A484" t="str">
        <f>IF('Données brutes'!C484="","",'Données brutes'!C484)</f>
        <v/>
      </c>
      <c r="B484" t="str">
        <f>IF('Données brutes'!B484="","",'Données brutes'!B484)</f>
        <v/>
      </c>
      <c r="C484" s="8" t="str">
        <f>IF(B484="","",IF('Données brutes'!H484&gt;0,"Validée","Rejetée"))</f>
        <v/>
      </c>
      <c r="D484" s="8" t="str">
        <f>IF(C484="","",16-COUNTIF('Données brutes'!I484:X484,"-"))</f>
        <v/>
      </c>
      <c r="E484" s="8" t="str">
        <f>IF(C484="","",COUNTIF('Données brutes'!I484:X484,"&gt;0"))</f>
        <v/>
      </c>
      <c r="F484" s="8" t="str">
        <f>IF(C484="","",COUNTIF('Données brutes'!I484:X484,0))</f>
        <v/>
      </c>
      <c r="G484" s="8" t="str">
        <f>IF(C484="","",'Données brutes'!H484)</f>
        <v/>
      </c>
    </row>
    <row r="485" spans="1:7" x14ac:dyDescent="0.2">
      <c r="A485" t="str">
        <f>IF('Données brutes'!C485="","",'Données brutes'!C485)</f>
        <v/>
      </c>
      <c r="B485" t="str">
        <f>IF('Données brutes'!B485="","",'Données brutes'!B485)</f>
        <v/>
      </c>
      <c r="C485" s="8" t="str">
        <f>IF(B485="","",IF('Données brutes'!H485&gt;0,"Validée","Rejetée"))</f>
        <v/>
      </c>
      <c r="D485" s="8" t="str">
        <f>IF(C485="","",16-COUNTIF('Données brutes'!I485:X485,"-"))</f>
        <v/>
      </c>
      <c r="E485" s="8" t="str">
        <f>IF(C485="","",COUNTIF('Données brutes'!I485:X485,"&gt;0"))</f>
        <v/>
      </c>
      <c r="F485" s="8" t="str">
        <f>IF(C485="","",COUNTIF('Données brutes'!I485:X485,0))</f>
        <v/>
      </c>
      <c r="G485" s="8" t="str">
        <f>IF(C485="","",'Données brutes'!H485)</f>
        <v/>
      </c>
    </row>
    <row r="486" spans="1:7" x14ac:dyDescent="0.2">
      <c r="A486" t="str">
        <f>IF('Données brutes'!C486="","",'Données brutes'!C486)</f>
        <v/>
      </c>
      <c r="B486" t="str">
        <f>IF('Données brutes'!B486="","",'Données brutes'!B486)</f>
        <v/>
      </c>
      <c r="C486" s="8" t="str">
        <f>IF(B486="","",IF('Données brutes'!H486&gt;0,"Validée","Rejetée"))</f>
        <v/>
      </c>
      <c r="D486" s="8" t="str">
        <f>IF(C486="","",16-COUNTIF('Données brutes'!I486:X486,"-"))</f>
        <v/>
      </c>
      <c r="E486" s="8" t="str">
        <f>IF(C486="","",COUNTIF('Données brutes'!I486:X486,"&gt;0"))</f>
        <v/>
      </c>
      <c r="F486" s="8" t="str">
        <f>IF(C486="","",COUNTIF('Données brutes'!I486:X486,0))</f>
        <v/>
      </c>
      <c r="G486" s="8" t="str">
        <f>IF(C486="","",'Données brutes'!H486)</f>
        <v/>
      </c>
    </row>
    <row r="487" spans="1:7" x14ac:dyDescent="0.2">
      <c r="A487" t="str">
        <f>IF('Données brutes'!C487="","",'Données brutes'!C487)</f>
        <v/>
      </c>
      <c r="B487" t="str">
        <f>IF('Données brutes'!B487="","",'Données brutes'!B487)</f>
        <v/>
      </c>
      <c r="C487" s="8" t="str">
        <f>IF(B487="","",IF('Données brutes'!H487&gt;0,"Validée","Rejetée"))</f>
        <v/>
      </c>
      <c r="D487" s="8" t="str">
        <f>IF(C487="","",16-COUNTIF('Données brutes'!I487:X487,"-"))</f>
        <v/>
      </c>
      <c r="E487" s="8" t="str">
        <f>IF(C487="","",COUNTIF('Données brutes'!I487:X487,"&gt;0"))</f>
        <v/>
      </c>
      <c r="F487" s="8" t="str">
        <f>IF(C487="","",COUNTIF('Données brutes'!I487:X487,0))</f>
        <v/>
      </c>
      <c r="G487" s="8" t="str">
        <f>IF(C487="","",'Données brutes'!H487)</f>
        <v/>
      </c>
    </row>
    <row r="488" spans="1:7" x14ac:dyDescent="0.2">
      <c r="A488" t="str">
        <f>IF('Données brutes'!C488="","",'Données brutes'!C488)</f>
        <v/>
      </c>
      <c r="B488" t="str">
        <f>IF('Données brutes'!B488="","",'Données brutes'!B488)</f>
        <v/>
      </c>
      <c r="C488" s="8" t="str">
        <f>IF(B488="","",IF('Données brutes'!H488&gt;0,"Validée","Rejetée"))</f>
        <v/>
      </c>
      <c r="D488" s="8" t="str">
        <f>IF(C488="","",16-COUNTIF('Données brutes'!I488:X488,"-"))</f>
        <v/>
      </c>
      <c r="E488" s="8" t="str">
        <f>IF(C488="","",COUNTIF('Données brutes'!I488:X488,"&gt;0"))</f>
        <v/>
      </c>
      <c r="F488" s="8" t="str">
        <f>IF(C488="","",COUNTIF('Données brutes'!I488:X488,0))</f>
        <v/>
      </c>
      <c r="G488" s="8" t="str">
        <f>IF(C488="","",'Données brutes'!H488)</f>
        <v/>
      </c>
    </row>
    <row r="489" spans="1:7" x14ac:dyDescent="0.2">
      <c r="A489" t="str">
        <f>IF('Données brutes'!C489="","",'Données brutes'!C489)</f>
        <v/>
      </c>
      <c r="B489" t="str">
        <f>IF('Données brutes'!B489="","",'Données brutes'!B489)</f>
        <v/>
      </c>
      <c r="C489" s="8" t="str">
        <f>IF(B489="","",IF('Données brutes'!H489&gt;0,"Validée","Rejetée"))</f>
        <v/>
      </c>
      <c r="D489" s="8" t="str">
        <f>IF(C489="","",16-COUNTIF('Données brutes'!I489:X489,"-"))</f>
        <v/>
      </c>
      <c r="E489" s="8" t="str">
        <f>IF(C489="","",COUNTIF('Données brutes'!I489:X489,"&gt;0"))</f>
        <v/>
      </c>
      <c r="F489" s="8" t="str">
        <f>IF(C489="","",COUNTIF('Données brutes'!I489:X489,0))</f>
        <v/>
      </c>
      <c r="G489" s="8" t="str">
        <f>IF(C489="","",'Données brutes'!H489)</f>
        <v/>
      </c>
    </row>
    <row r="490" spans="1:7" x14ac:dyDescent="0.2">
      <c r="A490" t="str">
        <f>IF('Données brutes'!C490="","",'Données brutes'!C490)</f>
        <v/>
      </c>
      <c r="B490" t="str">
        <f>IF('Données brutes'!B490="","",'Données brutes'!B490)</f>
        <v/>
      </c>
      <c r="C490" s="8" t="str">
        <f>IF(B490="","",IF('Données brutes'!H490&gt;0,"Validée","Rejetée"))</f>
        <v/>
      </c>
      <c r="D490" s="8" t="str">
        <f>IF(C490="","",16-COUNTIF('Données brutes'!I490:X490,"-"))</f>
        <v/>
      </c>
      <c r="E490" s="8" t="str">
        <f>IF(C490="","",COUNTIF('Données brutes'!I490:X490,"&gt;0"))</f>
        <v/>
      </c>
      <c r="F490" s="8" t="str">
        <f>IF(C490="","",COUNTIF('Données brutes'!I490:X490,0))</f>
        <v/>
      </c>
      <c r="G490" s="8" t="str">
        <f>IF(C490="","",'Données brutes'!H490)</f>
        <v/>
      </c>
    </row>
    <row r="491" spans="1:7" x14ac:dyDescent="0.2">
      <c r="A491" t="str">
        <f>IF('Données brutes'!C491="","",'Données brutes'!C491)</f>
        <v/>
      </c>
      <c r="B491" t="str">
        <f>IF('Données brutes'!B491="","",'Données brutes'!B491)</f>
        <v/>
      </c>
      <c r="C491" s="8" t="str">
        <f>IF(B491="","",IF('Données brutes'!H491&gt;0,"Validée","Rejetée"))</f>
        <v/>
      </c>
      <c r="D491" s="8" t="str">
        <f>IF(C491="","",16-COUNTIF('Données brutes'!I491:X491,"-"))</f>
        <v/>
      </c>
      <c r="E491" s="8" t="str">
        <f>IF(C491="","",COUNTIF('Données brutes'!I491:X491,"&gt;0"))</f>
        <v/>
      </c>
      <c r="F491" s="8" t="str">
        <f>IF(C491="","",COUNTIF('Données brutes'!I491:X491,0))</f>
        <v/>
      </c>
      <c r="G491" s="8" t="str">
        <f>IF(C491="","",'Données brutes'!H491)</f>
        <v/>
      </c>
    </row>
    <row r="492" spans="1:7" x14ac:dyDescent="0.2">
      <c r="A492" t="str">
        <f>IF('Données brutes'!C492="","",'Données brutes'!C492)</f>
        <v/>
      </c>
      <c r="B492" t="str">
        <f>IF('Données brutes'!B492="","",'Données brutes'!B492)</f>
        <v/>
      </c>
      <c r="C492" s="8" t="str">
        <f>IF(B492="","",IF('Données brutes'!H492&gt;0,"Validée","Rejetée"))</f>
        <v/>
      </c>
      <c r="D492" s="8" t="str">
        <f>IF(C492="","",16-COUNTIF('Données brutes'!I492:X492,"-"))</f>
        <v/>
      </c>
      <c r="E492" s="8" t="str">
        <f>IF(C492="","",COUNTIF('Données brutes'!I492:X492,"&gt;0"))</f>
        <v/>
      </c>
      <c r="F492" s="8" t="str">
        <f>IF(C492="","",COUNTIF('Données brutes'!I492:X492,0))</f>
        <v/>
      </c>
      <c r="G492" s="8" t="str">
        <f>IF(C492="","",'Données brutes'!H492)</f>
        <v/>
      </c>
    </row>
    <row r="493" spans="1:7" x14ac:dyDescent="0.2">
      <c r="A493" t="str">
        <f>IF('Données brutes'!C493="","",'Données brutes'!C493)</f>
        <v/>
      </c>
      <c r="B493" t="str">
        <f>IF('Données brutes'!B493="","",'Données brutes'!B493)</f>
        <v/>
      </c>
      <c r="C493" s="8" t="str">
        <f>IF(B493="","",IF('Données brutes'!H493&gt;0,"Validée","Rejetée"))</f>
        <v/>
      </c>
      <c r="D493" s="8" t="str">
        <f>IF(C493="","",16-COUNTIF('Données brutes'!I493:X493,"-"))</f>
        <v/>
      </c>
      <c r="E493" s="8" t="str">
        <f>IF(C493="","",COUNTIF('Données brutes'!I493:X493,"&gt;0"))</f>
        <v/>
      </c>
      <c r="F493" s="8" t="str">
        <f>IF(C493="","",COUNTIF('Données brutes'!I493:X493,0))</f>
        <v/>
      </c>
      <c r="G493" s="8" t="str">
        <f>IF(C493="","",'Données brutes'!H493)</f>
        <v/>
      </c>
    </row>
    <row r="494" spans="1:7" x14ac:dyDescent="0.2">
      <c r="A494" t="str">
        <f>IF('Données brutes'!C494="","",'Données brutes'!C494)</f>
        <v/>
      </c>
      <c r="B494" t="str">
        <f>IF('Données brutes'!B494="","",'Données brutes'!B494)</f>
        <v/>
      </c>
      <c r="C494" s="8" t="str">
        <f>IF(B494="","",IF('Données brutes'!H494&gt;0,"Validée","Rejetée"))</f>
        <v/>
      </c>
      <c r="D494" s="8" t="str">
        <f>IF(C494="","",16-COUNTIF('Données brutes'!I494:X494,"-"))</f>
        <v/>
      </c>
      <c r="E494" s="8" t="str">
        <f>IF(C494="","",COUNTIF('Données brutes'!I494:X494,"&gt;0"))</f>
        <v/>
      </c>
      <c r="F494" s="8" t="str">
        <f>IF(C494="","",COUNTIF('Données brutes'!I494:X494,0))</f>
        <v/>
      </c>
      <c r="G494" s="8" t="str">
        <f>IF(C494="","",'Données brutes'!H494)</f>
        <v/>
      </c>
    </row>
    <row r="495" spans="1:7" x14ac:dyDescent="0.2">
      <c r="A495" t="str">
        <f>IF('Données brutes'!C495="","",'Données brutes'!C495)</f>
        <v/>
      </c>
      <c r="B495" t="str">
        <f>IF('Données brutes'!B495="","",'Données brutes'!B495)</f>
        <v/>
      </c>
      <c r="C495" s="8" t="str">
        <f>IF(B495="","",IF('Données brutes'!H495&gt;0,"Validée","Rejetée"))</f>
        <v/>
      </c>
      <c r="D495" s="8" t="str">
        <f>IF(C495="","",16-COUNTIF('Données brutes'!I495:X495,"-"))</f>
        <v/>
      </c>
      <c r="E495" s="8" t="str">
        <f>IF(C495="","",COUNTIF('Données brutes'!I495:X495,"&gt;0"))</f>
        <v/>
      </c>
      <c r="F495" s="8" t="str">
        <f>IF(C495="","",COUNTIF('Données brutes'!I495:X495,0))</f>
        <v/>
      </c>
      <c r="G495" s="8" t="str">
        <f>IF(C495="","",'Données brutes'!H495)</f>
        <v/>
      </c>
    </row>
    <row r="496" spans="1:7" x14ac:dyDescent="0.2">
      <c r="A496" t="str">
        <f>IF('Données brutes'!C496="","",'Données brutes'!C496)</f>
        <v/>
      </c>
      <c r="B496" t="str">
        <f>IF('Données brutes'!B496="","",'Données brutes'!B496)</f>
        <v/>
      </c>
      <c r="C496" s="8" t="str">
        <f>IF(B496="","",IF('Données brutes'!H496&gt;0,"Validée","Rejetée"))</f>
        <v/>
      </c>
      <c r="D496" s="8" t="str">
        <f>IF(C496="","",16-COUNTIF('Données brutes'!I496:X496,"-"))</f>
        <v/>
      </c>
      <c r="E496" s="8" t="str">
        <f>IF(C496="","",COUNTIF('Données brutes'!I496:X496,"&gt;0"))</f>
        <v/>
      </c>
      <c r="F496" s="8" t="str">
        <f>IF(C496="","",COUNTIF('Données brutes'!I496:X496,0))</f>
        <v/>
      </c>
      <c r="G496" s="8" t="str">
        <f>IF(C496="","",'Données brutes'!H496)</f>
        <v/>
      </c>
    </row>
    <row r="497" spans="1:7" x14ac:dyDescent="0.2">
      <c r="A497" t="str">
        <f>IF('Données brutes'!C497="","",'Données brutes'!C497)</f>
        <v/>
      </c>
      <c r="B497" t="str">
        <f>IF('Données brutes'!B497="","",'Données brutes'!B497)</f>
        <v/>
      </c>
      <c r="C497" s="8" t="str">
        <f>IF(B497="","",IF('Données brutes'!H497&gt;0,"Validée","Rejetée"))</f>
        <v/>
      </c>
      <c r="D497" s="8" t="str">
        <f>IF(C497="","",16-COUNTIF('Données brutes'!I497:X497,"-"))</f>
        <v/>
      </c>
      <c r="E497" s="8" t="str">
        <f>IF(C497="","",COUNTIF('Données brutes'!I497:X497,"&gt;0"))</f>
        <v/>
      </c>
      <c r="F497" s="8" t="str">
        <f>IF(C497="","",COUNTIF('Données brutes'!I497:X497,0))</f>
        <v/>
      </c>
      <c r="G497" s="8" t="str">
        <f>IF(C497="","",'Données brutes'!H497)</f>
        <v/>
      </c>
    </row>
    <row r="498" spans="1:7" x14ac:dyDescent="0.2">
      <c r="A498" t="str">
        <f>IF('Données brutes'!C498="","",'Données brutes'!C498)</f>
        <v/>
      </c>
      <c r="B498" t="str">
        <f>IF('Données brutes'!B498="","",'Données brutes'!B498)</f>
        <v/>
      </c>
      <c r="C498" s="8" t="str">
        <f>IF(B498="","",IF('Données brutes'!H498&gt;0,"Validée","Rejetée"))</f>
        <v/>
      </c>
      <c r="D498" s="8" t="str">
        <f>IF(C498="","",16-COUNTIF('Données brutes'!I498:X498,"-"))</f>
        <v/>
      </c>
      <c r="E498" s="8" t="str">
        <f>IF(C498="","",COUNTIF('Données brutes'!I498:X498,"&gt;0"))</f>
        <v/>
      </c>
      <c r="F498" s="8" t="str">
        <f>IF(C498="","",COUNTIF('Données brutes'!I498:X498,0))</f>
        <v/>
      </c>
      <c r="G498" s="8" t="str">
        <f>IF(C498="","",'Données brutes'!H498)</f>
        <v/>
      </c>
    </row>
    <row r="499" spans="1:7" x14ac:dyDescent="0.2">
      <c r="A499" t="str">
        <f>IF('Données brutes'!C499="","",'Données brutes'!C499)</f>
        <v/>
      </c>
      <c r="B499" t="str">
        <f>IF('Données brutes'!B499="","",'Données brutes'!B499)</f>
        <v/>
      </c>
      <c r="C499" s="8" t="str">
        <f>IF(B499="","",IF('Données brutes'!H499&gt;0,"Validée","Rejetée"))</f>
        <v/>
      </c>
      <c r="D499" s="8" t="str">
        <f>IF(C499="","",16-COUNTIF('Données brutes'!I499:X499,"-"))</f>
        <v/>
      </c>
      <c r="E499" s="8" t="str">
        <f>IF(C499="","",COUNTIF('Données brutes'!I499:X499,"&gt;0"))</f>
        <v/>
      </c>
      <c r="F499" s="8" t="str">
        <f>IF(C499="","",COUNTIF('Données brutes'!I499:X499,0))</f>
        <v/>
      </c>
      <c r="G499" s="8" t="str">
        <f>IF(C499="","",'Données brutes'!H499)</f>
        <v/>
      </c>
    </row>
    <row r="500" spans="1:7" x14ac:dyDescent="0.2">
      <c r="A500" t="str">
        <f>IF('Données brutes'!C500="","",'Données brutes'!C500)</f>
        <v/>
      </c>
      <c r="B500" t="str">
        <f>IF('Données brutes'!B500="","",'Données brutes'!B500)</f>
        <v/>
      </c>
      <c r="C500" s="8" t="str">
        <f>IF(B500="","",IF('Données brutes'!H500&gt;0,"Validée","Rejetée"))</f>
        <v/>
      </c>
      <c r="D500" s="8" t="str">
        <f>IF(C500="","",16-COUNTIF('Données brutes'!I500:X500,"-"))</f>
        <v/>
      </c>
      <c r="E500" s="8" t="str">
        <f>IF(C500="","",COUNTIF('Données brutes'!I500:X500,"&gt;0"))</f>
        <v/>
      </c>
      <c r="F500" s="8" t="str">
        <f>IF(C500="","",COUNTIF('Données brutes'!I500:X500,0))</f>
        <v/>
      </c>
      <c r="G500" s="8" t="str">
        <f>IF(C500="","",'Données brutes'!H500)</f>
        <v/>
      </c>
    </row>
    <row r="501" spans="1:7" x14ac:dyDescent="0.2">
      <c r="A501" t="str">
        <f>IF('Données brutes'!C501="","",'Données brutes'!C501)</f>
        <v/>
      </c>
      <c r="B501" t="str">
        <f>IF('Données brutes'!B501="","",'Données brutes'!B501)</f>
        <v/>
      </c>
      <c r="C501" s="8" t="str">
        <f>IF(B501="","",IF('Données brutes'!H501&gt;0,"Validée","Rejetée"))</f>
        <v/>
      </c>
      <c r="D501" s="8" t="str">
        <f>IF(C501="","",16-COUNTIF('Données brutes'!I501:X501,"-"))</f>
        <v/>
      </c>
      <c r="E501" s="8" t="str">
        <f>IF(C501="","",COUNTIF('Données brutes'!I501:X501,"&gt;0"))</f>
        <v/>
      </c>
      <c r="F501" s="8" t="str">
        <f>IF(C501="","",COUNTIF('Données brutes'!I501:X501,0))</f>
        <v/>
      </c>
      <c r="G501" s="8" t="str">
        <f>IF(C501="","",'Données brutes'!H501)</f>
        <v/>
      </c>
    </row>
    <row r="502" spans="1:7" x14ac:dyDescent="0.2">
      <c r="A502" t="str">
        <f>IF('Données brutes'!C502="","",'Données brutes'!C502)</f>
        <v/>
      </c>
      <c r="B502" t="str">
        <f>IF('Données brutes'!B502="","",'Données brutes'!B502)</f>
        <v/>
      </c>
      <c r="C502" s="8" t="str">
        <f>IF(B502="","",IF('Données brutes'!H502&gt;0,"Validée","Rejetée"))</f>
        <v/>
      </c>
      <c r="D502" s="8" t="str">
        <f>IF(C502="","",16-COUNTIF('Données brutes'!I502:X502,"-"))</f>
        <v/>
      </c>
      <c r="E502" s="8" t="str">
        <f>IF(C502="","",COUNTIF('Données brutes'!I502:X502,"&gt;0"))</f>
        <v/>
      </c>
      <c r="F502" s="8" t="str">
        <f>IF(C502="","",COUNTIF('Données brutes'!I502:X502,0))</f>
        <v/>
      </c>
      <c r="G502" s="8" t="str">
        <f>IF(C502="","",'Données brutes'!H502)</f>
        <v/>
      </c>
    </row>
    <row r="503" spans="1:7" x14ac:dyDescent="0.2">
      <c r="A503" t="str">
        <f>IF('Données brutes'!C503="","",'Données brutes'!C503)</f>
        <v/>
      </c>
      <c r="B503" t="str">
        <f>IF('Données brutes'!B503="","",'Données brutes'!B503)</f>
        <v/>
      </c>
      <c r="C503" s="8" t="str">
        <f>IF(B503="","",IF('Données brutes'!H503&gt;0,"Validée","Rejetée"))</f>
        <v/>
      </c>
      <c r="D503" s="8" t="str">
        <f>IF(C503="","",16-COUNTIF('Données brutes'!I503:X503,"-"))</f>
        <v/>
      </c>
      <c r="E503" s="8" t="str">
        <f>IF(C503="","",COUNTIF('Données brutes'!I503:X503,"&gt;0"))</f>
        <v/>
      </c>
      <c r="F503" s="8" t="str">
        <f>IF(C503="","",COUNTIF('Données brutes'!I503:X503,0))</f>
        <v/>
      </c>
      <c r="G503" s="8" t="str">
        <f>IF(C503="","",'Données brutes'!H503)</f>
        <v/>
      </c>
    </row>
    <row r="504" spans="1:7" x14ac:dyDescent="0.2">
      <c r="A504" t="str">
        <f>IF('Données brutes'!C504="","",'Données brutes'!C504)</f>
        <v/>
      </c>
      <c r="B504" t="str">
        <f>IF('Données brutes'!B504="","",'Données brutes'!B504)</f>
        <v/>
      </c>
      <c r="C504" s="8" t="str">
        <f>IF(B504="","",IF('Données brutes'!H504&gt;0,"Validée","Rejetée"))</f>
        <v/>
      </c>
      <c r="D504" s="8" t="str">
        <f>IF(C504="","",16-COUNTIF('Données brutes'!I504:X504,"-"))</f>
        <v/>
      </c>
      <c r="E504" s="8" t="str">
        <f>IF(C504="","",COUNTIF('Données brutes'!I504:X504,"&gt;0"))</f>
        <v/>
      </c>
      <c r="F504" s="8" t="str">
        <f>IF(C504="","",COUNTIF('Données brutes'!I504:X504,0))</f>
        <v/>
      </c>
      <c r="G504" s="8" t="str">
        <f>IF(C504="","",'Données brutes'!H504)</f>
        <v/>
      </c>
    </row>
    <row r="505" spans="1:7" x14ac:dyDescent="0.2">
      <c r="A505" t="str">
        <f>IF('Données brutes'!C505="","",'Données brutes'!C505)</f>
        <v/>
      </c>
      <c r="B505" t="str">
        <f>IF('Données brutes'!B505="","",'Données brutes'!B505)</f>
        <v/>
      </c>
      <c r="C505" s="8" t="str">
        <f>IF(B505="","",IF('Données brutes'!H505&gt;0,"Validée","Rejetée"))</f>
        <v/>
      </c>
      <c r="D505" s="8" t="str">
        <f>IF(C505="","",16-COUNTIF('Données brutes'!I505:X505,"-"))</f>
        <v/>
      </c>
      <c r="E505" s="8" t="str">
        <f>IF(C505="","",COUNTIF('Données brutes'!I505:X505,"&gt;0"))</f>
        <v/>
      </c>
      <c r="F505" s="8" t="str">
        <f>IF(C505="","",COUNTIF('Données brutes'!I505:X505,0))</f>
        <v/>
      </c>
      <c r="G505" s="8" t="str">
        <f>IF(C505="","",'Données brutes'!H505)</f>
        <v/>
      </c>
    </row>
    <row r="506" spans="1:7" x14ac:dyDescent="0.2">
      <c r="A506" t="str">
        <f>IF('Données brutes'!C506="","",'Données brutes'!C506)</f>
        <v/>
      </c>
      <c r="B506" t="str">
        <f>IF('Données brutes'!B506="","",'Données brutes'!B506)</f>
        <v/>
      </c>
      <c r="C506" s="8" t="str">
        <f>IF(B506="","",IF('Données brutes'!H506&gt;0,"Validée","Rejetée"))</f>
        <v/>
      </c>
      <c r="D506" s="8" t="str">
        <f>IF(C506="","",16-COUNTIF('Données brutes'!I506:X506,"-"))</f>
        <v/>
      </c>
      <c r="E506" s="8" t="str">
        <f>IF(C506="","",COUNTIF('Données brutes'!I506:X506,"&gt;0"))</f>
        <v/>
      </c>
      <c r="F506" s="8" t="str">
        <f>IF(C506="","",COUNTIF('Données brutes'!I506:X506,0))</f>
        <v/>
      </c>
      <c r="G506" s="8" t="str">
        <f>IF(C506="","",'Données brutes'!H506)</f>
        <v/>
      </c>
    </row>
    <row r="507" spans="1:7" x14ac:dyDescent="0.2">
      <c r="A507" t="str">
        <f>IF('Données brutes'!C507="","",'Données brutes'!C507)</f>
        <v/>
      </c>
      <c r="B507" t="str">
        <f>IF('Données brutes'!B507="","",'Données brutes'!B507)</f>
        <v/>
      </c>
      <c r="C507" s="8" t="str">
        <f>IF(B507="","",IF('Données brutes'!H507&gt;0,"Validée","Rejetée"))</f>
        <v/>
      </c>
      <c r="D507" s="8" t="str">
        <f>IF(C507="","",16-COUNTIF('Données brutes'!I507:X507,"-"))</f>
        <v/>
      </c>
      <c r="E507" s="8" t="str">
        <f>IF(C507="","",COUNTIF('Données brutes'!I507:X507,"&gt;0"))</f>
        <v/>
      </c>
      <c r="F507" s="8" t="str">
        <f>IF(C507="","",COUNTIF('Données brutes'!I507:X507,0))</f>
        <v/>
      </c>
      <c r="G507" s="8" t="str">
        <f>IF(C507="","",'Données brutes'!H507)</f>
        <v/>
      </c>
    </row>
    <row r="508" spans="1:7" x14ac:dyDescent="0.2">
      <c r="A508" t="str">
        <f>IF('Données brutes'!C508="","",'Données brutes'!C508)</f>
        <v/>
      </c>
      <c r="B508" t="str">
        <f>IF('Données brutes'!B508="","",'Données brutes'!B508)</f>
        <v/>
      </c>
      <c r="C508" s="8" t="str">
        <f>IF(B508="","",IF('Données brutes'!H508&gt;0,"Validée","Rejetée"))</f>
        <v/>
      </c>
      <c r="D508" s="8" t="str">
        <f>IF(C508="","",16-COUNTIF('Données brutes'!I508:X508,"-"))</f>
        <v/>
      </c>
      <c r="E508" s="8" t="str">
        <f>IF(C508="","",COUNTIF('Données brutes'!I508:X508,"&gt;0"))</f>
        <v/>
      </c>
      <c r="F508" s="8" t="str">
        <f>IF(C508="","",COUNTIF('Données brutes'!I508:X508,0))</f>
        <v/>
      </c>
      <c r="G508" s="8" t="str">
        <f>IF(C508="","",'Données brutes'!H508)</f>
        <v/>
      </c>
    </row>
    <row r="509" spans="1:7" x14ac:dyDescent="0.2">
      <c r="A509" t="str">
        <f>IF('Données brutes'!C509="","",'Données brutes'!C509)</f>
        <v/>
      </c>
      <c r="B509" t="str">
        <f>IF('Données brutes'!B509="","",'Données brutes'!B509)</f>
        <v/>
      </c>
      <c r="C509" s="8" t="str">
        <f>IF(B509="","",IF('Données brutes'!H509&gt;0,"Validée","Rejetée"))</f>
        <v/>
      </c>
      <c r="D509" s="8" t="str">
        <f>IF(C509="","",16-COUNTIF('Données brutes'!I509:X509,"-"))</f>
        <v/>
      </c>
      <c r="E509" s="8" t="str">
        <f>IF(C509="","",COUNTIF('Données brutes'!I509:X509,"&gt;0"))</f>
        <v/>
      </c>
      <c r="F509" s="8" t="str">
        <f>IF(C509="","",COUNTIF('Données brutes'!I509:X509,0))</f>
        <v/>
      </c>
      <c r="G509" s="8" t="str">
        <f>IF(C509="","",'Données brutes'!H509)</f>
        <v/>
      </c>
    </row>
    <row r="510" spans="1:7" x14ac:dyDescent="0.2">
      <c r="A510" t="str">
        <f>IF('Données brutes'!C510="","",'Données brutes'!C510)</f>
        <v/>
      </c>
      <c r="B510" t="str">
        <f>IF('Données brutes'!B510="","",'Données brutes'!B510)</f>
        <v/>
      </c>
      <c r="C510" s="8" t="str">
        <f>IF(B510="","",IF('Données brutes'!H510&gt;0,"Validée","Rejetée"))</f>
        <v/>
      </c>
      <c r="D510" s="8" t="str">
        <f>IF(C510="","",16-COUNTIF('Données brutes'!I510:X510,"-"))</f>
        <v/>
      </c>
      <c r="E510" s="8" t="str">
        <f>IF(C510="","",COUNTIF('Données brutes'!I510:X510,"&gt;0"))</f>
        <v/>
      </c>
      <c r="F510" s="8" t="str">
        <f>IF(C510="","",COUNTIF('Données brutes'!I510:X510,0))</f>
        <v/>
      </c>
      <c r="G510" s="8" t="str">
        <f>IF(C510="","",'Données brutes'!H510)</f>
        <v/>
      </c>
    </row>
    <row r="511" spans="1:7" x14ac:dyDescent="0.2">
      <c r="A511" t="str">
        <f>IF('Données brutes'!C511="","",'Données brutes'!C511)</f>
        <v/>
      </c>
      <c r="B511" t="str">
        <f>IF('Données brutes'!B511="","",'Données brutes'!B511)</f>
        <v/>
      </c>
      <c r="C511" s="8" t="str">
        <f>IF(B511="","",IF('Données brutes'!H511&gt;0,"Validée","Rejetée"))</f>
        <v/>
      </c>
      <c r="D511" s="8" t="str">
        <f>IF(C511="","",16-COUNTIF('Données brutes'!I511:X511,"-"))</f>
        <v/>
      </c>
      <c r="E511" s="8" t="str">
        <f>IF(C511="","",COUNTIF('Données brutes'!I511:X511,"&gt;0"))</f>
        <v/>
      </c>
      <c r="F511" s="8" t="str">
        <f>IF(C511="","",COUNTIF('Données brutes'!I511:X511,0))</f>
        <v/>
      </c>
      <c r="G511" s="8" t="str">
        <f>IF(C511="","",'Données brutes'!H511)</f>
        <v/>
      </c>
    </row>
    <row r="512" spans="1:7" x14ac:dyDescent="0.2">
      <c r="A512" t="str">
        <f>IF('Données brutes'!C512="","",'Données brutes'!C512)</f>
        <v/>
      </c>
      <c r="B512" t="str">
        <f>IF('Données brutes'!B512="","",'Données brutes'!B512)</f>
        <v/>
      </c>
      <c r="C512" s="8" t="str">
        <f>IF(B512="","",IF('Données brutes'!H512&gt;0,"Validée","Rejetée"))</f>
        <v/>
      </c>
      <c r="D512" s="8" t="str">
        <f>IF(C512="","",16-COUNTIF('Données brutes'!I512:X512,"-"))</f>
        <v/>
      </c>
      <c r="E512" s="8" t="str">
        <f>IF(C512="","",COUNTIF('Données brutes'!I512:X512,"&gt;0"))</f>
        <v/>
      </c>
      <c r="F512" s="8" t="str">
        <f>IF(C512="","",COUNTIF('Données brutes'!I512:X512,0))</f>
        <v/>
      </c>
      <c r="G512" s="8" t="str">
        <f>IF(C512="","",'Données brutes'!H512)</f>
        <v/>
      </c>
    </row>
    <row r="513" spans="1:7" x14ac:dyDescent="0.2">
      <c r="A513" t="str">
        <f>IF('Données brutes'!C513="","",'Données brutes'!C513)</f>
        <v/>
      </c>
      <c r="B513" t="str">
        <f>IF('Données brutes'!B513="","",'Données brutes'!B513)</f>
        <v/>
      </c>
      <c r="C513" s="8" t="str">
        <f>IF(B513="","",IF('Données brutes'!H513&gt;0,"Validée","Rejetée"))</f>
        <v/>
      </c>
      <c r="D513" s="8" t="str">
        <f>IF(C513="","",16-COUNTIF('Données brutes'!I513:X513,"-"))</f>
        <v/>
      </c>
      <c r="E513" s="8" t="str">
        <f>IF(C513="","",COUNTIF('Données brutes'!I513:X513,"&gt;0"))</f>
        <v/>
      </c>
      <c r="F513" s="8" t="str">
        <f>IF(C513="","",COUNTIF('Données brutes'!I513:X513,0))</f>
        <v/>
      </c>
      <c r="G513" s="8" t="str">
        <f>IF(C513="","",'Données brutes'!H513)</f>
        <v/>
      </c>
    </row>
    <row r="514" spans="1:7" x14ac:dyDescent="0.2">
      <c r="A514" t="str">
        <f>IF('Données brutes'!C514="","",'Données brutes'!C514)</f>
        <v/>
      </c>
      <c r="B514" t="str">
        <f>IF('Données brutes'!B514="","",'Données brutes'!B514)</f>
        <v/>
      </c>
      <c r="C514" s="8" t="str">
        <f>IF(B514="","",IF('Données brutes'!H514&gt;0,"Validée","Rejetée"))</f>
        <v/>
      </c>
      <c r="D514" s="8" t="str">
        <f>IF(C514="","",16-COUNTIF('Données brutes'!I514:X514,"-"))</f>
        <v/>
      </c>
      <c r="E514" s="8" t="str">
        <f>IF(C514="","",COUNTIF('Données brutes'!I514:X514,"&gt;0"))</f>
        <v/>
      </c>
      <c r="F514" s="8" t="str">
        <f>IF(C514="","",COUNTIF('Données brutes'!I514:X514,0))</f>
        <v/>
      </c>
      <c r="G514" s="8" t="str">
        <f>IF(C514="","",'Données brutes'!H514)</f>
        <v/>
      </c>
    </row>
    <row r="515" spans="1:7" x14ac:dyDescent="0.2">
      <c r="A515" t="str">
        <f>IF('Données brutes'!C515="","",'Données brutes'!C515)</f>
        <v/>
      </c>
      <c r="B515" t="str">
        <f>IF('Données brutes'!B515="","",'Données brutes'!B515)</f>
        <v/>
      </c>
      <c r="C515" s="8" t="str">
        <f>IF(B515="","",IF('Données brutes'!H515&gt;0,"Validée","Rejetée"))</f>
        <v/>
      </c>
      <c r="D515" s="8" t="str">
        <f>IF(C515="","",16-COUNTIF('Données brutes'!I515:X515,"-"))</f>
        <v/>
      </c>
      <c r="E515" s="8" t="str">
        <f>IF(C515="","",COUNTIF('Données brutes'!I515:X515,"&gt;0"))</f>
        <v/>
      </c>
      <c r="F515" s="8" t="str">
        <f>IF(C515="","",COUNTIF('Données brutes'!I515:X515,0))</f>
        <v/>
      </c>
      <c r="G515" s="8" t="str">
        <f>IF(C515="","",'Données brutes'!H515)</f>
        <v/>
      </c>
    </row>
    <row r="516" spans="1:7" x14ac:dyDescent="0.2">
      <c r="A516" t="str">
        <f>IF('Données brutes'!C516="","",'Données brutes'!C516)</f>
        <v/>
      </c>
      <c r="B516" t="str">
        <f>IF('Données brutes'!B516="","",'Données brutes'!B516)</f>
        <v/>
      </c>
      <c r="C516" s="8" t="str">
        <f>IF(B516="","",IF('Données brutes'!H516&gt;0,"Validée","Rejetée"))</f>
        <v/>
      </c>
      <c r="D516" s="8" t="str">
        <f>IF(C516="","",16-COUNTIF('Données brutes'!I516:X516,"-"))</f>
        <v/>
      </c>
      <c r="E516" s="8" t="str">
        <f>IF(C516="","",COUNTIF('Données brutes'!I516:X516,"&gt;0"))</f>
        <v/>
      </c>
      <c r="F516" s="8" t="str">
        <f>IF(C516="","",COUNTIF('Données brutes'!I516:X516,0))</f>
        <v/>
      </c>
      <c r="G516" s="8" t="str">
        <f>IF(C516="","",'Données brutes'!H516)</f>
        <v/>
      </c>
    </row>
    <row r="517" spans="1:7" x14ac:dyDescent="0.2">
      <c r="A517" t="str">
        <f>IF('Données brutes'!C517="","",'Données brutes'!C517)</f>
        <v/>
      </c>
      <c r="B517" t="str">
        <f>IF('Données brutes'!B517="","",'Données brutes'!B517)</f>
        <v/>
      </c>
      <c r="C517" s="8" t="str">
        <f>IF(B517="","",IF('Données brutes'!H517&gt;0,"Validée","Rejetée"))</f>
        <v/>
      </c>
      <c r="D517" s="8" t="str">
        <f>IF(C517="","",16-COUNTIF('Données brutes'!I517:X517,"-"))</f>
        <v/>
      </c>
      <c r="E517" s="8" t="str">
        <f>IF(C517="","",COUNTIF('Données brutes'!I517:X517,"&gt;0"))</f>
        <v/>
      </c>
      <c r="F517" s="8" t="str">
        <f>IF(C517="","",COUNTIF('Données brutes'!I517:X517,0))</f>
        <v/>
      </c>
      <c r="G517" s="8" t="str">
        <f>IF(C517="","",'Données brutes'!H517)</f>
        <v/>
      </c>
    </row>
    <row r="518" spans="1:7" x14ac:dyDescent="0.2">
      <c r="A518" t="str">
        <f>IF('Données brutes'!C518="","",'Données brutes'!C518)</f>
        <v/>
      </c>
      <c r="B518" t="str">
        <f>IF('Données brutes'!B518="","",'Données brutes'!B518)</f>
        <v/>
      </c>
      <c r="C518" s="8" t="str">
        <f>IF(B518="","",IF('Données brutes'!H518&gt;0,"Validée","Rejetée"))</f>
        <v/>
      </c>
      <c r="D518" s="8" t="str">
        <f>IF(C518="","",16-COUNTIF('Données brutes'!I518:X518,"-"))</f>
        <v/>
      </c>
      <c r="E518" s="8" t="str">
        <f>IF(C518="","",COUNTIF('Données brutes'!I518:X518,"&gt;0"))</f>
        <v/>
      </c>
      <c r="F518" s="8" t="str">
        <f>IF(C518="","",COUNTIF('Données brutes'!I518:X518,0))</f>
        <v/>
      </c>
      <c r="G518" s="8" t="str">
        <f>IF(C518="","",'Données brutes'!H518)</f>
        <v/>
      </c>
    </row>
    <row r="519" spans="1:7" x14ac:dyDescent="0.2">
      <c r="A519" t="str">
        <f>IF('Données brutes'!C519="","",'Données brutes'!C519)</f>
        <v/>
      </c>
      <c r="B519" t="str">
        <f>IF('Données brutes'!B519="","",'Données brutes'!B519)</f>
        <v/>
      </c>
      <c r="C519" s="8" t="str">
        <f>IF(B519="","",IF('Données brutes'!H519&gt;0,"Validée","Rejetée"))</f>
        <v/>
      </c>
      <c r="D519" s="8" t="str">
        <f>IF(C519="","",16-COUNTIF('Données brutes'!I519:X519,"-"))</f>
        <v/>
      </c>
      <c r="E519" s="8" t="str">
        <f>IF(C519="","",COUNTIF('Données brutes'!I519:X519,"&gt;0"))</f>
        <v/>
      </c>
      <c r="F519" s="8" t="str">
        <f>IF(C519="","",COUNTIF('Données brutes'!I519:X519,0))</f>
        <v/>
      </c>
      <c r="G519" s="8" t="str">
        <f>IF(C519="","",'Données brutes'!H519)</f>
        <v/>
      </c>
    </row>
    <row r="520" spans="1:7" x14ac:dyDescent="0.2">
      <c r="A520" t="str">
        <f>IF('Données brutes'!C520="","",'Données brutes'!C520)</f>
        <v/>
      </c>
      <c r="B520" t="str">
        <f>IF('Données brutes'!B520="","",'Données brutes'!B520)</f>
        <v/>
      </c>
      <c r="C520" s="8" t="str">
        <f>IF(B520="","",IF('Données brutes'!H520&gt;0,"Validée","Rejetée"))</f>
        <v/>
      </c>
      <c r="D520" s="8" t="str">
        <f>IF(C520="","",16-COUNTIF('Données brutes'!I520:X520,"-"))</f>
        <v/>
      </c>
      <c r="E520" s="8" t="str">
        <f>IF(C520="","",COUNTIF('Données brutes'!I520:X520,"&gt;0"))</f>
        <v/>
      </c>
      <c r="F520" s="8" t="str">
        <f>IF(C520="","",COUNTIF('Données brutes'!I520:X520,0))</f>
        <v/>
      </c>
      <c r="G520" s="8" t="str">
        <f>IF(C520="","",'Données brutes'!H520)</f>
        <v/>
      </c>
    </row>
    <row r="521" spans="1:7" x14ac:dyDescent="0.2">
      <c r="A521" t="str">
        <f>IF('Données brutes'!C521="","",'Données brutes'!C521)</f>
        <v/>
      </c>
      <c r="B521" t="str">
        <f>IF('Données brutes'!B521="","",'Données brutes'!B521)</f>
        <v/>
      </c>
      <c r="C521" s="8" t="str">
        <f>IF(B521="","",IF('Données brutes'!H521&gt;0,"Validée","Rejetée"))</f>
        <v/>
      </c>
      <c r="D521" s="8" t="str">
        <f>IF(C521="","",16-COUNTIF('Données brutes'!I521:X521,"-"))</f>
        <v/>
      </c>
      <c r="E521" s="8" t="str">
        <f>IF(C521="","",COUNTIF('Données brutes'!I521:X521,"&gt;0"))</f>
        <v/>
      </c>
      <c r="F521" s="8" t="str">
        <f>IF(C521="","",COUNTIF('Données brutes'!I521:X521,0))</f>
        <v/>
      </c>
      <c r="G521" s="8" t="str">
        <f>IF(C521="","",'Données brutes'!H521)</f>
        <v/>
      </c>
    </row>
    <row r="522" spans="1:7" x14ac:dyDescent="0.2">
      <c r="A522" t="str">
        <f>IF('Données brutes'!C522="","",'Données brutes'!C522)</f>
        <v/>
      </c>
      <c r="B522" t="str">
        <f>IF('Données brutes'!B522="","",'Données brutes'!B522)</f>
        <v/>
      </c>
      <c r="C522" s="8" t="str">
        <f>IF(B522="","",IF('Données brutes'!H522&gt;0,"Validée","Rejetée"))</f>
        <v/>
      </c>
      <c r="D522" s="8" t="str">
        <f>IF(C522="","",16-COUNTIF('Données brutes'!I522:X522,"-"))</f>
        <v/>
      </c>
      <c r="E522" s="8" t="str">
        <f>IF(C522="","",COUNTIF('Données brutes'!I522:X522,"&gt;0"))</f>
        <v/>
      </c>
      <c r="F522" s="8" t="str">
        <f>IF(C522="","",COUNTIF('Données brutes'!I522:X522,0))</f>
        <v/>
      </c>
      <c r="G522" s="8" t="str">
        <f>IF(C522="","",'Données brutes'!H522)</f>
        <v/>
      </c>
    </row>
    <row r="523" spans="1:7" x14ac:dyDescent="0.2">
      <c r="A523" t="str">
        <f>IF('Données brutes'!C523="","",'Données brutes'!C523)</f>
        <v/>
      </c>
      <c r="B523" t="str">
        <f>IF('Données brutes'!B523="","",'Données brutes'!B523)</f>
        <v/>
      </c>
      <c r="C523" s="8" t="str">
        <f>IF(B523="","",IF('Données brutes'!H523&gt;0,"Validée","Rejetée"))</f>
        <v/>
      </c>
      <c r="D523" s="8" t="str">
        <f>IF(C523="","",16-COUNTIF('Données brutes'!I523:X523,"-"))</f>
        <v/>
      </c>
      <c r="E523" s="8" t="str">
        <f>IF(C523="","",COUNTIF('Données brutes'!I523:X523,"&gt;0"))</f>
        <v/>
      </c>
      <c r="F523" s="8" t="str">
        <f>IF(C523="","",COUNTIF('Données brutes'!I523:X523,0))</f>
        <v/>
      </c>
      <c r="G523" s="8" t="str">
        <f>IF(C523="","",'Données brutes'!H523)</f>
        <v/>
      </c>
    </row>
    <row r="524" spans="1:7" x14ac:dyDescent="0.2">
      <c r="A524" t="str">
        <f>IF('Données brutes'!C524="","",'Données brutes'!C524)</f>
        <v/>
      </c>
      <c r="B524" t="str">
        <f>IF('Données brutes'!B524="","",'Données brutes'!B524)</f>
        <v/>
      </c>
      <c r="C524" s="8" t="str">
        <f>IF(B524="","",IF('Données brutes'!H524&gt;0,"Validée","Rejetée"))</f>
        <v/>
      </c>
      <c r="D524" s="8" t="str">
        <f>IF(C524="","",16-COUNTIF('Données brutes'!I524:X524,"-"))</f>
        <v/>
      </c>
      <c r="E524" s="8" t="str">
        <f>IF(C524="","",COUNTIF('Données brutes'!I524:X524,"&gt;0"))</f>
        <v/>
      </c>
      <c r="F524" s="8" t="str">
        <f>IF(C524="","",COUNTIF('Données brutes'!I524:X524,0))</f>
        <v/>
      </c>
      <c r="G524" s="8" t="str">
        <f>IF(C524="","",'Données brutes'!H524)</f>
        <v/>
      </c>
    </row>
    <row r="525" spans="1:7" x14ac:dyDescent="0.2">
      <c r="A525" t="str">
        <f>IF('Données brutes'!C525="","",'Données brutes'!C525)</f>
        <v/>
      </c>
      <c r="B525" t="str">
        <f>IF('Données brutes'!B525="","",'Données brutes'!B525)</f>
        <v/>
      </c>
      <c r="C525" s="8" t="str">
        <f>IF(B525="","",IF('Données brutes'!H525&gt;0,"Validée","Rejetée"))</f>
        <v/>
      </c>
      <c r="D525" s="8" t="str">
        <f>IF(C525="","",16-COUNTIF('Données brutes'!I525:X525,"-"))</f>
        <v/>
      </c>
      <c r="E525" s="8" t="str">
        <f>IF(C525="","",COUNTIF('Données brutes'!I525:X525,"&gt;0"))</f>
        <v/>
      </c>
      <c r="F525" s="8" t="str">
        <f>IF(C525="","",COUNTIF('Données brutes'!I525:X525,0))</f>
        <v/>
      </c>
      <c r="G525" s="8" t="str">
        <f>IF(C525="","",'Données brutes'!H525)</f>
        <v/>
      </c>
    </row>
    <row r="526" spans="1:7" x14ac:dyDescent="0.2">
      <c r="A526" t="str">
        <f>IF('Données brutes'!C526="","",'Données brutes'!C526)</f>
        <v/>
      </c>
      <c r="B526" t="str">
        <f>IF('Données brutes'!B526="","",'Données brutes'!B526)</f>
        <v/>
      </c>
      <c r="C526" s="8" t="str">
        <f>IF(B526="","",IF('Données brutes'!H526&gt;0,"Validée","Rejetée"))</f>
        <v/>
      </c>
      <c r="D526" s="8" t="str">
        <f>IF(C526="","",16-COUNTIF('Données brutes'!I526:X526,"-"))</f>
        <v/>
      </c>
      <c r="E526" s="8" t="str">
        <f>IF(C526="","",COUNTIF('Données brutes'!I526:X526,"&gt;0"))</f>
        <v/>
      </c>
      <c r="F526" s="8" t="str">
        <f>IF(C526="","",COUNTIF('Données brutes'!I526:X526,0))</f>
        <v/>
      </c>
      <c r="G526" s="8" t="str">
        <f>IF(C526="","",'Données brutes'!H526)</f>
        <v/>
      </c>
    </row>
    <row r="527" spans="1:7" x14ac:dyDescent="0.2">
      <c r="A527" t="str">
        <f>IF('Données brutes'!C527="","",'Données brutes'!C527)</f>
        <v/>
      </c>
      <c r="B527" t="str">
        <f>IF('Données brutes'!B527="","",'Données brutes'!B527)</f>
        <v/>
      </c>
      <c r="C527" s="8" t="str">
        <f>IF(B527="","",IF('Données brutes'!H527&gt;0,"Validée","Rejetée"))</f>
        <v/>
      </c>
      <c r="D527" s="8" t="str">
        <f>IF(C527="","",16-COUNTIF('Données brutes'!I527:X527,"-"))</f>
        <v/>
      </c>
      <c r="E527" s="8" t="str">
        <f>IF(C527="","",COUNTIF('Données brutes'!I527:X527,"&gt;0"))</f>
        <v/>
      </c>
      <c r="F527" s="8" t="str">
        <f>IF(C527="","",COUNTIF('Données brutes'!I527:X527,0))</f>
        <v/>
      </c>
      <c r="G527" s="8" t="str">
        <f>IF(C527="","",'Données brutes'!H527)</f>
        <v/>
      </c>
    </row>
    <row r="528" spans="1:7" x14ac:dyDescent="0.2">
      <c r="A528" t="str">
        <f>IF('Données brutes'!C528="","",'Données brutes'!C528)</f>
        <v/>
      </c>
      <c r="B528" t="str">
        <f>IF('Données brutes'!B528="","",'Données brutes'!B528)</f>
        <v/>
      </c>
      <c r="C528" s="8" t="str">
        <f>IF(B528="","",IF('Données brutes'!H528&gt;0,"Validée","Rejetée"))</f>
        <v/>
      </c>
      <c r="D528" s="8" t="str">
        <f>IF(C528="","",16-COUNTIF('Données brutes'!I528:X528,"-"))</f>
        <v/>
      </c>
      <c r="E528" s="8" t="str">
        <f>IF(C528="","",COUNTIF('Données brutes'!I528:X528,"&gt;0"))</f>
        <v/>
      </c>
      <c r="F528" s="8" t="str">
        <f>IF(C528="","",COUNTIF('Données brutes'!I528:X528,0))</f>
        <v/>
      </c>
      <c r="G528" s="8" t="str">
        <f>IF(C528="","",'Données brutes'!H528)</f>
        <v/>
      </c>
    </row>
    <row r="529" spans="1:7" x14ac:dyDescent="0.2">
      <c r="A529" t="str">
        <f>IF('Données brutes'!C529="","",'Données brutes'!C529)</f>
        <v/>
      </c>
      <c r="B529" t="str">
        <f>IF('Données brutes'!B529="","",'Données brutes'!B529)</f>
        <v/>
      </c>
      <c r="C529" s="8" t="str">
        <f>IF(B529="","",IF('Données brutes'!H529&gt;0,"Validée","Rejetée"))</f>
        <v/>
      </c>
      <c r="D529" s="8" t="str">
        <f>IF(C529="","",16-COUNTIF('Données brutes'!I529:X529,"-"))</f>
        <v/>
      </c>
      <c r="E529" s="8" t="str">
        <f>IF(C529="","",COUNTIF('Données brutes'!I529:X529,"&gt;0"))</f>
        <v/>
      </c>
      <c r="F529" s="8" t="str">
        <f>IF(C529="","",COUNTIF('Données brutes'!I529:X529,0))</f>
        <v/>
      </c>
      <c r="G529" s="8" t="str">
        <f>IF(C529="","",'Données brutes'!H529)</f>
        <v/>
      </c>
    </row>
    <row r="530" spans="1:7" x14ac:dyDescent="0.2">
      <c r="A530" t="str">
        <f>IF('Données brutes'!C530="","",'Données brutes'!C530)</f>
        <v/>
      </c>
      <c r="B530" t="str">
        <f>IF('Données brutes'!B530="","",'Données brutes'!B530)</f>
        <v/>
      </c>
      <c r="C530" s="8" t="str">
        <f>IF(B530="","",IF('Données brutes'!H530&gt;0,"Validée","Rejetée"))</f>
        <v/>
      </c>
      <c r="D530" s="8" t="str">
        <f>IF(C530="","",16-COUNTIF('Données brutes'!I530:X530,"-"))</f>
        <v/>
      </c>
      <c r="E530" s="8" t="str">
        <f>IF(C530="","",COUNTIF('Données brutes'!I530:X530,"&gt;0"))</f>
        <v/>
      </c>
      <c r="F530" s="8" t="str">
        <f>IF(C530="","",COUNTIF('Données brutes'!I530:X530,0))</f>
        <v/>
      </c>
      <c r="G530" s="8" t="str">
        <f>IF(C530="","",'Données brutes'!H530)</f>
        <v/>
      </c>
    </row>
    <row r="531" spans="1:7" x14ac:dyDescent="0.2">
      <c r="A531" t="str">
        <f>IF('Données brutes'!C531="","",'Données brutes'!C531)</f>
        <v/>
      </c>
      <c r="B531" t="str">
        <f>IF('Données brutes'!B531="","",'Données brutes'!B531)</f>
        <v/>
      </c>
      <c r="C531" s="8" t="str">
        <f>IF(B531="","",IF('Données brutes'!H531&gt;0,"Validée","Rejetée"))</f>
        <v/>
      </c>
      <c r="D531" s="8" t="str">
        <f>IF(C531="","",16-COUNTIF('Données brutes'!I531:X531,"-"))</f>
        <v/>
      </c>
      <c r="E531" s="8" t="str">
        <f>IF(C531="","",COUNTIF('Données brutes'!I531:X531,"&gt;0"))</f>
        <v/>
      </c>
      <c r="F531" s="8" t="str">
        <f>IF(C531="","",COUNTIF('Données brutes'!I531:X531,0))</f>
        <v/>
      </c>
      <c r="G531" s="8" t="str">
        <f>IF(C531="","",'Données brutes'!H531)</f>
        <v/>
      </c>
    </row>
    <row r="532" spans="1:7" x14ac:dyDescent="0.2">
      <c r="A532" t="str">
        <f>IF('Données brutes'!C532="","",'Données brutes'!C532)</f>
        <v/>
      </c>
      <c r="B532" t="str">
        <f>IF('Données brutes'!B532="","",'Données brutes'!B532)</f>
        <v/>
      </c>
      <c r="C532" s="8" t="str">
        <f>IF(B532="","",IF('Données brutes'!H532&gt;0,"Validée","Rejetée"))</f>
        <v/>
      </c>
      <c r="D532" s="8" t="str">
        <f>IF(C532="","",16-COUNTIF('Données brutes'!I532:X532,"-"))</f>
        <v/>
      </c>
      <c r="E532" s="8" t="str">
        <f>IF(C532="","",COUNTIF('Données brutes'!I532:X532,"&gt;0"))</f>
        <v/>
      </c>
      <c r="F532" s="8" t="str">
        <f>IF(C532="","",COUNTIF('Données brutes'!I532:X532,0))</f>
        <v/>
      </c>
      <c r="G532" s="8" t="str">
        <f>IF(C532="","",'Données brutes'!H532)</f>
        <v/>
      </c>
    </row>
    <row r="533" spans="1:7" x14ac:dyDescent="0.2">
      <c r="A533" t="str">
        <f>IF('Données brutes'!C533="","",'Données brutes'!C533)</f>
        <v/>
      </c>
      <c r="B533" t="str">
        <f>IF('Données brutes'!B533="","",'Données brutes'!B533)</f>
        <v/>
      </c>
      <c r="C533" s="8" t="str">
        <f>IF(B533="","",IF('Données brutes'!H533&gt;0,"Validée","Rejetée"))</f>
        <v/>
      </c>
      <c r="D533" s="8" t="str">
        <f>IF(C533="","",16-COUNTIF('Données brutes'!I533:X533,"-"))</f>
        <v/>
      </c>
      <c r="E533" s="8" t="str">
        <f>IF(C533="","",COUNTIF('Données brutes'!I533:X533,"&gt;0"))</f>
        <v/>
      </c>
      <c r="F533" s="8" t="str">
        <f>IF(C533="","",COUNTIF('Données brutes'!I533:X533,0))</f>
        <v/>
      </c>
      <c r="G533" s="8" t="str">
        <f>IF(C533="","",'Données brutes'!H533)</f>
        <v/>
      </c>
    </row>
    <row r="534" spans="1:7" x14ac:dyDescent="0.2">
      <c r="A534" t="str">
        <f>IF('Données brutes'!C534="","",'Données brutes'!C534)</f>
        <v/>
      </c>
      <c r="B534" t="str">
        <f>IF('Données brutes'!B534="","",'Données brutes'!B534)</f>
        <v/>
      </c>
      <c r="C534" s="8" t="str">
        <f>IF(B534="","",IF('Données brutes'!H534&gt;0,"Validée","Rejetée"))</f>
        <v/>
      </c>
      <c r="D534" s="8" t="str">
        <f>IF(C534="","",16-COUNTIF('Données brutes'!I534:X534,"-"))</f>
        <v/>
      </c>
      <c r="E534" s="8" t="str">
        <f>IF(C534="","",COUNTIF('Données brutes'!I534:X534,"&gt;0"))</f>
        <v/>
      </c>
      <c r="F534" s="8" t="str">
        <f>IF(C534="","",COUNTIF('Données brutes'!I534:X534,0))</f>
        <v/>
      </c>
      <c r="G534" s="8" t="str">
        <f>IF(C534="","",'Données brutes'!H534)</f>
        <v/>
      </c>
    </row>
    <row r="535" spans="1:7" x14ac:dyDescent="0.2">
      <c r="A535" t="str">
        <f>IF('Données brutes'!C535="","",'Données brutes'!C535)</f>
        <v/>
      </c>
      <c r="B535" t="str">
        <f>IF('Données brutes'!B535="","",'Données brutes'!B535)</f>
        <v/>
      </c>
      <c r="C535" s="8" t="str">
        <f>IF(B535="","",IF('Données brutes'!H535&gt;0,"Validée","Rejetée"))</f>
        <v/>
      </c>
      <c r="D535" s="8" t="str">
        <f>IF(C535="","",16-COUNTIF('Données brutes'!I535:X535,"-"))</f>
        <v/>
      </c>
      <c r="E535" s="8" t="str">
        <f>IF(C535="","",COUNTIF('Données brutes'!I535:X535,"&gt;0"))</f>
        <v/>
      </c>
      <c r="F535" s="8" t="str">
        <f>IF(C535="","",COUNTIF('Données brutes'!I535:X535,0))</f>
        <v/>
      </c>
      <c r="G535" s="8" t="str">
        <f>IF(C535="","",'Données brutes'!H535)</f>
        <v/>
      </c>
    </row>
  </sheetData>
  <mergeCells count="10">
    <mergeCell ref="I11:J11"/>
    <mergeCell ref="I12:J12"/>
    <mergeCell ref="I13:J13"/>
    <mergeCell ref="I9:K9"/>
    <mergeCell ref="I10:J10"/>
    <mergeCell ref="I4:J4"/>
    <mergeCell ref="I5:J5"/>
    <mergeCell ref="I6:J6"/>
    <mergeCell ref="I7:J7"/>
    <mergeCell ref="I3:K3"/>
  </mergeCells>
  <conditionalFormatting sqref="C1:C1048576">
    <cfRule type="cellIs" dxfId="10" priority="4" operator="equal">
      <formula>"Rejetée"</formula>
    </cfRule>
    <cfRule type="cellIs" dxfId="9" priority="5" operator="equal">
      <formula>"Validée"</formula>
    </cfRule>
  </conditionalFormatting>
  <conditionalFormatting sqref="A1:B1048576">
    <cfRule type="expression" dxfId="8" priority="3">
      <formula>$C:$C="Rejetée"</formula>
    </cfRule>
  </conditionalFormatting>
  <conditionalFormatting sqref="A1:A1048576">
    <cfRule type="expression" dxfId="7" priority="2">
      <formula>$C1="Rejetée"</formula>
    </cfRule>
  </conditionalFormatting>
  <conditionalFormatting sqref="B1:B1048576">
    <cfRule type="expression" dxfId="6" priority="1">
      <formula>$C1="Rejetée"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00B050"/>
  </sheetPr>
  <dimension ref="A1:D192"/>
  <sheetViews>
    <sheetView topLeftCell="A120" zoomScaleNormal="100" workbookViewId="0">
      <selection activeCell="K208" sqref="K208"/>
    </sheetView>
  </sheetViews>
  <sheetFormatPr baseColWidth="10" defaultRowHeight="15" x14ac:dyDescent="0.2"/>
  <sheetData>
    <row r="1" spans="1:4" ht="32" thickBot="1" x14ac:dyDescent="0.4">
      <c r="A1" s="11" t="s">
        <v>137</v>
      </c>
    </row>
    <row r="2" spans="1:4" ht="17" thickBot="1" x14ac:dyDescent="0.25">
      <c r="A2" s="17" t="s">
        <v>47</v>
      </c>
      <c r="B2" s="18"/>
      <c r="C2" s="19"/>
    </row>
    <row r="3" spans="1:4" ht="16" thickBot="1" x14ac:dyDescent="0.25">
      <c r="A3" s="20" t="s">
        <v>135</v>
      </c>
      <c r="B3" s="21"/>
      <c r="C3" s="9"/>
    </row>
    <row r="4" spans="1:4" x14ac:dyDescent="0.2">
      <c r="A4" s="20" t="s">
        <v>41</v>
      </c>
      <c r="B4" s="21"/>
      <c r="C4" s="9">
        <f>COUNT('Données brutes'!A:A)</f>
        <v>28</v>
      </c>
      <c r="D4" t="s">
        <v>43</v>
      </c>
    </row>
    <row r="5" spans="1:4" x14ac:dyDescent="0.2">
      <c r="A5" s="22" t="s">
        <v>42</v>
      </c>
      <c r="B5" s="23"/>
      <c r="C5" s="9">
        <f>COUNTIF('Données brutes'!G:G,"Validée")</f>
        <v>27</v>
      </c>
    </row>
    <row r="6" spans="1:4" x14ac:dyDescent="0.2">
      <c r="A6" s="10" t="s">
        <v>136</v>
      </c>
      <c r="B6" s="10"/>
      <c r="C6" s="9">
        <f>C3-C4</f>
        <v>-28</v>
      </c>
    </row>
    <row r="7" spans="1:4" x14ac:dyDescent="0.2">
      <c r="A7" s="10" t="s">
        <v>134</v>
      </c>
      <c r="B7" s="10"/>
      <c r="C7" s="9">
        <f>C5/C4*100</f>
        <v>96.428571428571431</v>
      </c>
    </row>
    <row r="8" spans="1:4" ht="16" thickBot="1" x14ac:dyDescent="0.25"/>
    <row r="9" spans="1:4" ht="17" thickBot="1" x14ac:dyDescent="0.25">
      <c r="A9" s="17" t="s">
        <v>31</v>
      </c>
      <c r="B9" s="18"/>
      <c r="C9" s="19"/>
    </row>
    <row r="10" spans="1:4" x14ac:dyDescent="0.2">
      <c r="A10" s="22" t="s">
        <v>32</v>
      </c>
      <c r="B10" s="23"/>
      <c r="C10" s="3">
        <f>AVERAGE(Tableau1[Nb de compétences testées])</f>
        <v>7.0714285714285712</v>
      </c>
    </row>
    <row r="11" spans="1:4" x14ac:dyDescent="0.2">
      <c r="A11" s="22" t="s">
        <v>33</v>
      </c>
      <c r="B11" s="23"/>
      <c r="C11" s="4">
        <f>AVERAGE(Tableau1[Nb de compétences validées])</f>
        <v>4.9642857142857144</v>
      </c>
    </row>
    <row r="12" spans="1:4" x14ac:dyDescent="0.2">
      <c r="A12" s="22" t="s">
        <v>34</v>
      </c>
      <c r="B12" s="23"/>
      <c r="C12" s="4">
        <f>AVERAGE(Tableau1[Nb de compétences rejetées])</f>
        <v>2.1071428571428572</v>
      </c>
    </row>
    <row r="13" spans="1:4" ht="16" thickBot="1" x14ac:dyDescent="0.25">
      <c r="A13" s="24" t="s">
        <v>35</v>
      </c>
      <c r="B13" s="25"/>
      <c r="C13" s="5">
        <f>AVERAGE(Tableau1[Nb de Pix obtenus])</f>
        <v>68.392857142857139</v>
      </c>
    </row>
    <row r="14" spans="1:4" ht="16" thickBot="1" x14ac:dyDescent="0.25"/>
    <row r="15" spans="1:4" ht="17" thickBot="1" x14ac:dyDescent="0.25">
      <c r="A15" s="17" t="s">
        <v>36</v>
      </c>
      <c r="B15" s="18"/>
      <c r="C15" s="19"/>
    </row>
    <row r="16" spans="1:4" x14ac:dyDescent="0.2">
      <c r="A16" s="22" t="s">
        <v>32</v>
      </c>
      <c r="B16" s="23"/>
      <c r="C16" s="3">
        <f>MEDIAN(Tableau1[Nb de compétences testées])</f>
        <v>5</v>
      </c>
    </row>
    <row r="17" spans="1:3" x14ac:dyDescent="0.2">
      <c r="A17" s="22" t="s">
        <v>33</v>
      </c>
      <c r="B17" s="23"/>
      <c r="C17" s="4">
        <f>MEDIAN(Tableau1[Nb de compétences validées])</f>
        <v>5</v>
      </c>
    </row>
    <row r="18" spans="1:3" x14ac:dyDescent="0.2">
      <c r="A18" s="22" t="s">
        <v>34</v>
      </c>
      <c r="B18" s="23"/>
      <c r="C18" s="4">
        <f>MEDIAN(Tableau1[Nb de compétences rejetées])</f>
        <v>1</v>
      </c>
    </row>
    <row r="19" spans="1:3" ht="16" thickBot="1" x14ac:dyDescent="0.25">
      <c r="A19" s="24" t="s">
        <v>35</v>
      </c>
      <c r="B19" s="25"/>
      <c r="C19" s="5">
        <f>MEDIAN(Tableau1[Nb de Pix obtenus])</f>
        <v>57</v>
      </c>
    </row>
    <row r="65" spans="1:1" ht="31" x14ac:dyDescent="0.35">
      <c r="A65" s="11" t="s">
        <v>138</v>
      </c>
    </row>
    <row r="67" spans="1:1" ht="31" x14ac:dyDescent="0.35">
      <c r="A67" s="11"/>
    </row>
    <row r="96" spans="1:1" ht="31" x14ac:dyDescent="0.35">
      <c r="A96" s="11" t="s">
        <v>139</v>
      </c>
    </row>
    <row r="128" spans="1:1" ht="31" x14ac:dyDescent="0.35">
      <c r="A128" s="11" t="s">
        <v>140</v>
      </c>
    </row>
    <row r="160" spans="1:1" ht="31" x14ac:dyDescent="0.35">
      <c r="A160" s="11" t="s">
        <v>141</v>
      </c>
    </row>
    <row r="192" spans="1:1" ht="31" x14ac:dyDescent="0.35">
      <c r="A192" s="11" t="s">
        <v>142</v>
      </c>
    </row>
  </sheetData>
  <mergeCells count="14">
    <mergeCell ref="A10:B10"/>
    <mergeCell ref="A2:C2"/>
    <mergeCell ref="A3:B3"/>
    <mergeCell ref="A4:B4"/>
    <mergeCell ref="A5:B5"/>
    <mergeCell ref="A9:C9"/>
    <mergeCell ref="A18:B18"/>
    <mergeCell ref="A19:B19"/>
    <mergeCell ref="A11:B11"/>
    <mergeCell ref="A12:B12"/>
    <mergeCell ref="A13:B13"/>
    <mergeCell ref="A15:C15"/>
    <mergeCell ref="A16:B16"/>
    <mergeCell ref="A17:B17"/>
  </mergeCells>
  <pageMargins left="0.7" right="0.7" top="0.75" bottom="0.75" header="0.3" footer="0.3"/>
  <pageSetup paperSize="9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rgb="FFFF0000"/>
  </sheetPr>
  <dimension ref="A1:Z31"/>
  <sheetViews>
    <sheetView workbookViewId="0">
      <selection activeCell="S3" sqref="S3"/>
    </sheetView>
  </sheetViews>
  <sheetFormatPr baseColWidth="10" defaultRowHeight="15" x14ac:dyDescent="0.2"/>
  <cols>
    <col min="5" max="5" width="16.5" bestFit="1" customWidth="1"/>
    <col min="6" max="6" width="17.83203125" bestFit="1" customWidth="1"/>
    <col min="7" max="7" width="14.1640625" bestFit="1" customWidth="1"/>
    <col min="8" max="23" width="5.6640625" customWidth="1"/>
    <col min="25" max="25" width="7.6640625" bestFit="1" customWidth="1"/>
    <col min="26" max="26" width="31.6640625" bestFit="1" customWidth="1"/>
  </cols>
  <sheetData>
    <row r="1" spans="1:26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37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</row>
    <row r="2" spans="1:26" x14ac:dyDescent="0.2">
      <c r="A2">
        <v>1111111</v>
      </c>
      <c r="B2" t="s">
        <v>1</v>
      </c>
      <c r="C2" t="s">
        <v>2</v>
      </c>
      <c r="D2" t="s">
        <v>78</v>
      </c>
      <c r="G2" t="s">
        <v>39</v>
      </c>
      <c r="H2">
        <v>42</v>
      </c>
      <c r="I2">
        <v>1</v>
      </c>
      <c r="J2">
        <v>1</v>
      </c>
      <c r="K2" t="s">
        <v>38</v>
      </c>
      <c r="L2">
        <v>1</v>
      </c>
      <c r="M2">
        <v>1</v>
      </c>
      <c r="N2" t="s">
        <v>38</v>
      </c>
      <c r="O2" t="s">
        <v>38</v>
      </c>
      <c r="P2" t="s">
        <v>38</v>
      </c>
      <c r="Q2" t="s">
        <v>38</v>
      </c>
      <c r="R2" t="s">
        <v>38</v>
      </c>
      <c r="S2" t="s">
        <v>38</v>
      </c>
      <c r="T2" t="s">
        <v>38</v>
      </c>
      <c r="U2" t="s">
        <v>38</v>
      </c>
      <c r="V2" t="s">
        <v>38</v>
      </c>
      <c r="W2" t="s">
        <v>38</v>
      </c>
      <c r="X2" t="s">
        <v>38</v>
      </c>
      <c r="Y2">
        <v>11111</v>
      </c>
      <c r="Z2" s="6" t="s">
        <v>106</v>
      </c>
    </row>
    <row r="3" spans="1:26" x14ac:dyDescent="0.2">
      <c r="A3">
        <v>1111111</v>
      </c>
      <c r="B3" t="s">
        <v>1</v>
      </c>
      <c r="C3" t="s">
        <v>2</v>
      </c>
      <c r="D3" t="s">
        <v>79</v>
      </c>
      <c r="G3" t="s">
        <v>39</v>
      </c>
      <c r="H3">
        <v>57</v>
      </c>
      <c r="I3">
        <v>1</v>
      </c>
      <c r="J3">
        <v>1</v>
      </c>
      <c r="K3" t="s">
        <v>38</v>
      </c>
      <c r="L3" t="s">
        <v>38</v>
      </c>
      <c r="M3">
        <v>1</v>
      </c>
      <c r="N3" t="s">
        <v>38</v>
      </c>
      <c r="O3" t="s">
        <v>38</v>
      </c>
      <c r="P3">
        <v>1</v>
      </c>
      <c r="Q3" t="s">
        <v>38</v>
      </c>
      <c r="R3" t="s">
        <v>38</v>
      </c>
      <c r="S3">
        <v>2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>
        <v>11111</v>
      </c>
      <c r="Z3" s="6" t="s">
        <v>107</v>
      </c>
    </row>
    <row r="4" spans="1:26" x14ac:dyDescent="0.2">
      <c r="A4">
        <v>1111111</v>
      </c>
      <c r="B4" t="s">
        <v>1</v>
      </c>
      <c r="C4" t="s">
        <v>2</v>
      </c>
      <c r="D4" t="s">
        <v>80</v>
      </c>
      <c r="G4" t="s">
        <v>39</v>
      </c>
      <c r="H4">
        <v>46</v>
      </c>
      <c r="I4">
        <v>1</v>
      </c>
      <c r="J4">
        <v>1</v>
      </c>
      <c r="K4" t="s">
        <v>38</v>
      </c>
      <c r="L4">
        <v>0</v>
      </c>
      <c r="M4">
        <v>0</v>
      </c>
      <c r="N4" t="s">
        <v>38</v>
      </c>
      <c r="O4" t="s">
        <v>38</v>
      </c>
      <c r="P4">
        <v>0</v>
      </c>
      <c r="Q4" t="s">
        <v>38</v>
      </c>
      <c r="R4" t="s">
        <v>38</v>
      </c>
      <c r="S4">
        <v>2</v>
      </c>
      <c r="T4" t="s">
        <v>38</v>
      </c>
      <c r="U4" t="s">
        <v>38</v>
      </c>
      <c r="V4" t="s">
        <v>38</v>
      </c>
      <c r="W4" t="s">
        <v>38</v>
      </c>
      <c r="X4" t="s">
        <v>38</v>
      </c>
      <c r="Y4">
        <v>11111</v>
      </c>
      <c r="Z4" s="6" t="s">
        <v>108</v>
      </c>
    </row>
    <row r="5" spans="1:26" x14ac:dyDescent="0.2">
      <c r="A5">
        <v>1111111</v>
      </c>
      <c r="B5" t="s">
        <v>1</v>
      </c>
      <c r="C5" t="s">
        <v>2</v>
      </c>
      <c r="D5" t="s">
        <v>81</v>
      </c>
      <c r="G5" t="s">
        <v>39</v>
      </c>
      <c r="H5">
        <v>58</v>
      </c>
      <c r="I5">
        <v>1</v>
      </c>
      <c r="J5">
        <v>1</v>
      </c>
      <c r="K5" t="s">
        <v>38</v>
      </c>
      <c r="L5" t="s">
        <v>38</v>
      </c>
      <c r="M5">
        <v>1</v>
      </c>
      <c r="N5" t="s">
        <v>38</v>
      </c>
      <c r="O5" t="s">
        <v>38</v>
      </c>
      <c r="P5">
        <v>1</v>
      </c>
      <c r="Q5" t="s">
        <v>38</v>
      </c>
      <c r="R5" t="s">
        <v>38</v>
      </c>
      <c r="S5">
        <v>2</v>
      </c>
      <c r="T5" t="s">
        <v>38</v>
      </c>
      <c r="U5" t="s">
        <v>38</v>
      </c>
      <c r="V5" t="s">
        <v>38</v>
      </c>
      <c r="W5" t="s">
        <v>38</v>
      </c>
      <c r="X5" t="s">
        <v>38</v>
      </c>
      <c r="Y5">
        <v>11111</v>
      </c>
      <c r="Z5" s="6" t="s">
        <v>109</v>
      </c>
    </row>
    <row r="6" spans="1:26" x14ac:dyDescent="0.2">
      <c r="A6">
        <v>1111111</v>
      </c>
      <c r="B6" t="s">
        <v>1</v>
      </c>
      <c r="C6" t="s">
        <v>2</v>
      </c>
      <c r="D6" t="s">
        <v>82</v>
      </c>
      <c r="G6" t="s">
        <v>39</v>
      </c>
      <c r="H6">
        <v>65</v>
      </c>
      <c r="I6">
        <v>0</v>
      </c>
      <c r="J6">
        <v>1</v>
      </c>
      <c r="K6">
        <v>0</v>
      </c>
      <c r="L6">
        <v>1</v>
      </c>
      <c r="M6">
        <v>2</v>
      </c>
      <c r="N6">
        <v>0</v>
      </c>
      <c r="O6">
        <v>0</v>
      </c>
      <c r="P6">
        <v>1</v>
      </c>
      <c r="Q6">
        <v>0</v>
      </c>
      <c r="R6">
        <v>0</v>
      </c>
      <c r="S6">
        <v>1</v>
      </c>
      <c r="T6">
        <v>0</v>
      </c>
      <c r="U6" t="s">
        <v>38</v>
      </c>
      <c r="V6" t="s">
        <v>38</v>
      </c>
      <c r="W6" t="s">
        <v>38</v>
      </c>
      <c r="X6" t="s">
        <v>38</v>
      </c>
      <c r="Y6">
        <v>11111</v>
      </c>
      <c r="Z6" s="6" t="s">
        <v>110</v>
      </c>
    </row>
    <row r="7" spans="1:26" x14ac:dyDescent="0.2">
      <c r="A7">
        <v>1111111</v>
      </c>
      <c r="B7" t="s">
        <v>1</v>
      </c>
      <c r="C7" t="s">
        <v>2</v>
      </c>
      <c r="D7" t="s">
        <v>83</v>
      </c>
      <c r="G7" t="s">
        <v>39</v>
      </c>
      <c r="H7">
        <v>190</v>
      </c>
      <c r="I7">
        <v>4</v>
      </c>
      <c r="J7">
        <v>2</v>
      </c>
      <c r="K7">
        <v>1</v>
      </c>
      <c r="L7">
        <v>1</v>
      </c>
      <c r="M7">
        <v>1</v>
      </c>
      <c r="N7">
        <v>2</v>
      </c>
      <c r="O7">
        <v>1</v>
      </c>
      <c r="P7">
        <v>1</v>
      </c>
      <c r="Q7">
        <v>1</v>
      </c>
      <c r="R7">
        <v>0</v>
      </c>
      <c r="S7">
        <v>2</v>
      </c>
      <c r="T7">
        <v>1</v>
      </c>
      <c r="U7">
        <v>1</v>
      </c>
      <c r="V7">
        <v>1</v>
      </c>
      <c r="W7">
        <v>1</v>
      </c>
      <c r="X7">
        <v>1</v>
      </c>
      <c r="Y7">
        <v>11111</v>
      </c>
      <c r="Z7" s="6" t="s">
        <v>111</v>
      </c>
    </row>
    <row r="8" spans="1:26" x14ac:dyDescent="0.2">
      <c r="A8">
        <v>1111111</v>
      </c>
      <c r="B8" t="s">
        <v>1</v>
      </c>
      <c r="C8" t="s">
        <v>2</v>
      </c>
      <c r="D8" t="s">
        <v>84</v>
      </c>
      <c r="G8" t="s">
        <v>39</v>
      </c>
      <c r="H8">
        <v>52</v>
      </c>
      <c r="I8">
        <v>1</v>
      </c>
      <c r="J8">
        <v>1</v>
      </c>
      <c r="K8" t="s">
        <v>38</v>
      </c>
      <c r="L8" t="s">
        <v>38</v>
      </c>
      <c r="M8">
        <v>2</v>
      </c>
      <c r="N8" t="s">
        <v>38</v>
      </c>
      <c r="O8" t="s">
        <v>38</v>
      </c>
      <c r="P8">
        <v>0</v>
      </c>
      <c r="Q8" t="s">
        <v>38</v>
      </c>
      <c r="R8" t="s">
        <v>38</v>
      </c>
      <c r="S8">
        <v>1</v>
      </c>
      <c r="T8" t="s">
        <v>38</v>
      </c>
      <c r="U8" t="s">
        <v>38</v>
      </c>
      <c r="V8" t="s">
        <v>38</v>
      </c>
      <c r="W8" t="s">
        <v>38</v>
      </c>
      <c r="X8" t="s">
        <v>38</v>
      </c>
      <c r="Y8">
        <v>11111</v>
      </c>
      <c r="Z8" s="6" t="s">
        <v>112</v>
      </c>
    </row>
    <row r="9" spans="1:26" x14ac:dyDescent="0.2">
      <c r="A9">
        <v>1111111</v>
      </c>
      <c r="B9" t="s">
        <v>1</v>
      </c>
      <c r="C9" t="s">
        <v>2</v>
      </c>
      <c r="D9" t="s">
        <v>85</v>
      </c>
      <c r="G9" t="s">
        <v>39</v>
      </c>
      <c r="H9">
        <v>103</v>
      </c>
      <c r="I9">
        <v>1</v>
      </c>
      <c r="J9">
        <v>1</v>
      </c>
      <c r="K9">
        <v>0</v>
      </c>
      <c r="L9">
        <v>0</v>
      </c>
      <c r="M9">
        <v>1</v>
      </c>
      <c r="N9">
        <v>1</v>
      </c>
      <c r="O9">
        <v>1</v>
      </c>
      <c r="P9">
        <v>0</v>
      </c>
      <c r="Q9">
        <v>1</v>
      </c>
      <c r="R9">
        <v>0</v>
      </c>
      <c r="S9">
        <v>2</v>
      </c>
      <c r="T9">
        <v>1</v>
      </c>
      <c r="U9">
        <v>1</v>
      </c>
      <c r="V9">
        <v>0</v>
      </c>
      <c r="W9">
        <v>0</v>
      </c>
      <c r="X9">
        <v>0</v>
      </c>
      <c r="Y9">
        <v>11111</v>
      </c>
      <c r="Z9" s="6" t="s">
        <v>113</v>
      </c>
    </row>
    <row r="10" spans="1:26" x14ac:dyDescent="0.2">
      <c r="A10">
        <v>1111111</v>
      </c>
      <c r="B10" t="s">
        <v>1</v>
      </c>
      <c r="C10" t="s">
        <v>2</v>
      </c>
      <c r="D10" t="s">
        <v>86</v>
      </c>
      <c r="G10" t="s">
        <v>39</v>
      </c>
      <c r="H10">
        <v>68</v>
      </c>
      <c r="I10">
        <v>0</v>
      </c>
      <c r="J10">
        <v>1</v>
      </c>
      <c r="K10" t="s">
        <v>38</v>
      </c>
      <c r="L10" t="s">
        <v>38</v>
      </c>
      <c r="M10">
        <v>0</v>
      </c>
      <c r="N10">
        <v>2</v>
      </c>
      <c r="O10" t="s">
        <v>38</v>
      </c>
      <c r="P10">
        <v>0</v>
      </c>
      <c r="Q10">
        <v>0</v>
      </c>
      <c r="R10" t="s">
        <v>38</v>
      </c>
      <c r="S10">
        <v>2</v>
      </c>
      <c r="T10" t="s">
        <v>38</v>
      </c>
      <c r="U10">
        <v>1</v>
      </c>
      <c r="V10">
        <v>0</v>
      </c>
      <c r="W10">
        <v>0</v>
      </c>
      <c r="X10" t="s">
        <v>38</v>
      </c>
      <c r="Y10">
        <v>11111</v>
      </c>
      <c r="Z10" s="6" t="s">
        <v>114</v>
      </c>
    </row>
    <row r="11" spans="1:26" x14ac:dyDescent="0.2">
      <c r="A11">
        <v>1111111</v>
      </c>
      <c r="B11" t="s">
        <v>1</v>
      </c>
      <c r="C11" t="s">
        <v>2</v>
      </c>
      <c r="D11" t="s">
        <v>87</v>
      </c>
      <c r="G11" t="s">
        <v>39</v>
      </c>
      <c r="H11">
        <v>47</v>
      </c>
      <c r="I11">
        <v>1</v>
      </c>
      <c r="J11">
        <v>1</v>
      </c>
      <c r="K11" t="s">
        <v>38</v>
      </c>
      <c r="L11" t="s">
        <v>38</v>
      </c>
      <c r="M11">
        <v>1</v>
      </c>
      <c r="N11" t="s">
        <v>38</v>
      </c>
      <c r="O11" t="s">
        <v>38</v>
      </c>
      <c r="P11">
        <v>0</v>
      </c>
      <c r="Q11" t="s">
        <v>38</v>
      </c>
      <c r="R11" t="s">
        <v>38</v>
      </c>
      <c r="S11">
        <v>2</v>
      </c>
      <c r="T11" t="s">
        <v>38</v>
      </c>
      <c r="U11" t="s">
        <v>38</v>
      </c>
      <c r="V11" t="s">
        <v>38</v>
      </c>
      <c r="W11" t="s">
        <v>38</v>
      </c>
      <c r="X11" t="s">
        <v>38</v>
      </c>
      <c r="Y11">
        <v>11111</v>
      </c>
      <c r="Z11" s="6" t="s">
        <v>115</v>
      </c>
    </row>
    <row r="12" spans="1:26" x14ac:dyDescent="0.2">
      <c r="A12">
        <v>1111111</v>
      </c>
      <c r="B12" t="s">
        <v>1</v>
      </c>
      <c r="C12" t="s">
        <v>2</v>
      </c>
      <c r="D12" t="s">
        <v>88</v>
      </c>
      <c r="G12" t="s">
        <v>39</v>
      </c>
      <c r="H12">
        <v>44</v>
      </c>
      <c r="I12">
        <v>1</v>
      </c>
      <c r="J12">
        <v>1</v>
      </c>
      <c r="K12" t="s">
        <v>38</v>
      </c>
      <c r="L12" t="s">
        <v>38</v>
      </c>
      <c r="M12">
        <v>1</v>
      </c>
      <c r="N12" t="s">
        <v>38</v>
      </c>
      <c r="O12" t="s">
        <v>38</v>
      </c>
      <c r="P12">
        <v>0</v>
      </c>
      <c r="Q12" t="s">
        <v>38</v>
      </c>
      <c r="R12" t="s">
        <v>38</v>
      </c>
      <c r="S12">
        <v>1</v>
      </c>
      <c r="T12" t="s">
        <v>38</v>
      </c>
      <c r="U12" t="s">
        <v>38</v>
      </c>
      <c r="V12" t="s">
        <v>38</v>
      </c>
      <c r="W12" t="s">
        <v>38</v>
      </c>
      <c r="X12" t="s">
        <v>38</v>
      </c>
      <c r="Y12">
        <v>11111</v>
      </c>
      <c r="Z12" s="6" t="s">
        <v>116</v>
      </c>
    </row>
    <row r="13" spans="1:26" x14ac:dyDescent="0.2">
      <c r="A13">
        <v>1111111</v>
      </c>
      <c r="B13" t="s">
        <v>1</v>
      </c>
      <c r="C13" t="s">
        <v>2</v>
      </c>
      <c r="D13" t="s">
        <v>89</v>
      </c>
      <c r="G13" t="s">
        <v>39</v>
      </c>
      <c r="H13">
        <v>70</v>
      </c>
      <c r="I13">
        <v>2</v>
      </c>
      <c r="J13">
        <v>1</v>
      </c>
      <c r="K13" t="s">
        <v>38</v>
      </c>
      <c r="L13">
        <v>1</v>
      </c>
      <c r="M13">
        <v>1</v>
      </c>
      <c r="N13" t="s">
        <v>38</v>
      </c>
      <c r="O13" t="s">
        <v>38</v>
      </c>
      <c r="P13" t="s">
        <v>38</v>
      </c>
      <c r="Q13" t="s">
        <v>38</v>
      </c>
      <c r="R13" t="s">
        <v>38</v>
      </c>
      <c r="S13">
        <v>1</v>
      </c>
      <c r="T13" t="s">
        <v>38</v>
      </c>
      <c r="U13" t="s">
        <v>38</v>
      </c>
      <c r="V13" t="s">
        <v>38</v>
      </c>
      <c r="W13" t="s">
        <v>38</v>
      </c>
      <c r="X13" t="s">
        <v>38</v>
      </c>
      <c r="Y13">
        <v>11111</v>
      </c>
      <c r="Z13" s="6" t="s">
        <v>117</v>
      </c>
    </row>
    <row r="14" spans="1:26" x14ac:dyDescent="0.2">
      <c r="A14">
        <v>1111111</v>
      </c>
      <c r="B14" t="s">
        <v>1</v>
      </c>
      <c r="C14" t="s">
        <v>2</v>
      </c>
      <c r="D14" t="s">
        <v>90</v>
      </c>
      <c r="G14" t="s">
        <v>39</v>
      </c>
      <c r="H14">
        <v>34</v>
      </c>
      <c r="I14">
        <v>0</v>
      </c>
      <c r="J14">
        <v>0</v>
      </c>
      <c r="K14" t="s">
        <v>38</v>
      </c>
      <c r="L14" t="s">
        <v>38</v>
      </c>
      <c r="M14">
        <v>1</v>
      </c>
      <c r="N14" t="s">
        <v>38</v>
      </c>
      <c r="O14" t="s">
        <v>38</v>
      </c>
      <c r="P14">
        <v>1</v>
      </c>
      <c r="Q14" t="s">
        <v>38</v>
      </c>
      <c r="R14" t="s">
        <v>38</v>
      </c>
      <c r="S14">
        <v>2</v>
      </c>
      <c r="T14" t="s">
        <v>38</v>
      </c>
      <c r="U14">
        <v>0</v>
      </c>
      <c r="V14" t="s">
        <v>38</v>
      </c>
      <c r="W14" t="s">
        <v>38</v>
      </c>
      <c r="X14" t="s">
        <v>38</v>
      </c>
      <c r="Y14">
        <v>11111</v>
      </c>
      <c r="Z14" s="6" t="s">
        <v>118</v>
      </c>
    </row>
    <row r="15" spans="1:26" x14ac:dyDescent="0.2">
      <c r="A15">
        <v>1111111</v>
      </c>
      <c r="B15" t="s">
        <v>1</v>
      </c>
      <c r="C15" t="s">
        <v>2</v>
      </c>
      <c r="D15" t="s">
        <v>91</v>
      </c>
      <c r="G15" t="s">
        <v>39</v>
      </c>
      <c r="H15">
        <v>61</v>
      </c>
      <c r="I15">
        <v>0</v>
      </c>
      <c r="J15">
        <v>3</v>
      </c>
      <c r="K15" t="s">
        <v>38</v>
      </c>
      <c r="L15">
        <v>0</v>
      </c>
      <c r="M15">
        <v>1</v>
      </c>
      <c r="N15">
        <v>1</v>
      </c>
      <c r="O15" t="s">
        <v>38</v>
      </c>
      <c r="P15">
        <v>0</v>
      </c>
      <c r="Q15" t="s">
        <v>38</v>
      </c>
      <c r="R15" t="s">
        <v>38</v>
      </c>
      <c r="S15">
        <v>1</v>
      </c>
      <c r="T15" t="s">
        <v>38</v>
      </c>
      <c r="U15" t="s">
        <v>38</v>
      </c>
      <c r="V15" t="s">
        <v>38</v>
      </c>
      <c r="W15" t="s">
        <v>38</v>
      </c>
      <c r="X15" t="s">
        <v>38</v>
      </c>
      <c r="Y15">
        <v>11111</v>
      </c>
      <c r="Z15" s="6" t="s">
        <v>119</v>
      </c>
    </row>
    <row r="16" spans="1:26" x14ac:dyDescent="0.2">
      <c r="A16">
        <v>1111111</v>
      </c>
      <c r="B16" t="s">
        <v>1</v>
      </c>
      <c r="C16" t="s">
        <v>2</v>
      </c>
      <c r="D16" t="s">
        <v>92</v>
      </c>
      <c r="G16" t="s">
        <v>39</v>
      </c>
      <c r="H16">
        <v>81</v>
      </c>
      <c r="I16">
        <v>3</v>
      </c>
      <c r="J16">
        <v>2</v>
      </c>
      <c r="K16" t="s">
        <v>38</v>
      </c>
      <c r="L16" t="s">
        <v>38</v>
      </c>
      <c r="M16">
        <v>1</v>
      </c>
      <c r="N16" t="s">
        <v>38</v>
      </c>
      <c r="O16" t="s">
        <v>38</v>
      </c>
      <c r="P16" t="s">
        <v>38</v>
      </c>
      <c r="Q16" t="s">
        <v>38</v>
      </c>
      <c r="R16" t="s">
        <v>38</v>
      </c>
      <c r="S16">
        <v>1</v>
      </c>
      <c r="T16" t="s">
        <v>38</v>
      </c>
      <c r="U16" t="s">
        <v>38</v>
      </c>
      <c r="V16">
        <v>1</v>
      </c>
      <c r="W16" t="s">
        <v>38</v>
      </c>
      <c r="X16" t="s">
        <v>38</v>
      </c>
      <c r="Y16">
        <v>11111</v>
      </c>
      <c r="Z16" s="6" t="s">
        <v>120</v>
      </c>
    </row>
    <row r="17" spans="1:26" x14ac:dyDescent="0.2">
      <c r="A17">
        <v>1111111</v>
      </c>
      <c r="B17" t="s">
        <v>1</v>
      </c>
      <c r="C17" t="s">
        <v>2</v>
      </c>
      <c r="D17" t="s">
        <v>93</v>
      </c>
      <c r="G17" t="s">
        <v>39</v>
      </c>
      <c r="H17">
        <v>55</v>
      </c>
      <c r="I17" t="s">
        <v>38</v>
      </c>
      <c r="J17">
        <v>1</v>
      </c>
      <c r="K17" t="s">
        <v>38</v>
      </c>
      <c r="L17">
        <v>1</v>
      </c>
      <c r="M17">
        <v>1</v>
      </c>
      <c r="N17" t="s">
        <v>38</v>
      </c>
      <c r="O17" t="s">
        <v>38</v>
      </c>
      <c r="P17">
        <v>1</v>
      </c>
      <c r="Q17" t="s">
        <v>38</v>
      </c>
      <c r="R17" t="s">
        <v>38</v>
      </c>
      <c r="S17">
        <v>1</v>
      </c>
      <c r="T17" t="s">
        <v>38</v>
      </c>
      <c r="U17" t="s">
        <v>38</v>
      </c>
      <c r="V17" t="s">
        <v>38</v>
      </c>
      <c r="W17" t="s">
        <v>38</v>
      </c>
      <c r="X17" t="s">
        <v>38</v>
      </c>
      <c r="Y17">
        <v>11111</v>
      </c>
      <c r="Z17" s="6" t="s">
        <v>121</v>
      </c>
    </row>
    <row r="18" spans="1:26" x14ac:dyDescent="0.2">
      <c r="A18">
        <v>1111111</v>
      </c>
      <c r="B18" t="s">
        <v>1</v>
      </c>
      <c r="C18" t="s">
        <v>2</v>
      </c>
      <c r="D18" t="s">
        <v>94</v>
      </c>
      <c r="G18" t="s">
        <v>40</v>
      </c>
      <c r="H18">
        <v>0</v>
      </c>
      <c r="I18">
        <v>0</v>
      </c>
      <c r="J18">
        <v>0</v>
      </c>
      <c r="K18" t="s">
        <v>38</v>
      </c>
      <c r="L18" t="s">
        <v>38</v>
      </c>
      <c r="M18">
        <v>0</v>
      </c>
      <c r="N18" t="s">
        <v>38</v>
      </c>
      <c r="O18" t="s">
        <v>38</v>
      </c>
      <c r="P18">
        <v>0</v>
      </c>
      <c r="Q18" t="s">
        <v>38</v>
      </c>
      <c r="R18" t="s">
        <v>38</v>
      </c>
      <c r="S18">
        <v>0</v>
      </c>
      <c r="T18" t="s">
        <v>38</v>
      </c>
      <c r="U18" t="s">
        <v>38</v>
      </c>
      <c r="V18" t="s">
        <v>38</v>
      </c>
      <c r="W18" t="s">
        <v>38</v>
      </c>
      <c r="X18" t="s">
        <v>38</v>
      </c>
      <c r="Y18">
        <v>11111</v>
      </c>
      <c r="Z18" s="6" t="s">
        <v>122</v>
      </c>
    </row>
    <row r="19" spans="1:26" x14ac:dyDescent="0.2">
      <c r="A19">
        <v>1111111</v>
      </c>
      <c r="B19" t="s">
        <v>1</v>
      </c>
      <c r="C19" t="s">
        <v>2</v>
      </c>
      <c r="D19" t="s">
        <v>95</v>
      </c>
      <c r="G19" t="s">
        <v>39</v>
      </c>
      <c r="H19">
        <v>177</v>
      </c>
      <c r="I19">
        <v>2</v>
      </c>
      <c r="J19">
        <v>2</v>
      </c>
      <c r="K19" t="s">
        <v>38</v>
      </c>
      <c r="L19">
        <v>2</v>
      </c>
      <c r="M19">
        <v>2</v>
      </c>
      <c r="N19">
        <v>2</v>
      </c>
      <c r="O19" t="s">
        <v>38</v>
      </c>
      <c r="P19">
        <v>1</v>
      </c>
      <c r="Q19">
        <v>3</v>
      </c>
      <c r="R19">
        <v>2</v>
      </c>
      <c r="S19">
        <v>1</v>
      </c>
      <c r="T19" t="s">
        <v>38</v>
      </c>
      <c r="U19">
        <v>2</v>
      </c>
      <c r="V19" t="s">
        <v>38</v>
      </c>
      <c r="W19" t="s">
        <v>38</v>
      </c>
      <c r="X19" t="s">
        <v>38</v>
      </c>
      <c r="Y19">
        <v>11111</v>
      </c>
      <c r="Z19" s="6" t="s">
        <v>123</v>
      </c>
    </row>
    <row r="20" spans="1:26" x14ac:dyDescent="0.2">
      <c r="A20">
        <v>1111111</v>
      </c>
      <c r="B20" t="s">
        <v>1</v>
      </c>
      <c r="C20" t="s">
        <v>2</v>
      </c>
      <c r="D20" t="s">
        <v>96</v>
      </c>
      <c r="G20" t="s">
        <v>39</v>
      </c>
      <c r="H20">
        <v>65</v>
      </c>
      <c r="I20">
        <v>0</v>
      </c>
      <c r="J20">
        <v>1</v>
      </c>
      <c r="K20">
        <v>1</v>
      </c>
      <c r="L20">
        <v>1</v>
      </c>
      <c r="M20">
        <v>0</v>
      </c>
      <c r="N20" t="s">
        <v>38</v>
      </c>
      <c r="O20">
        <v>1</v>
      </c>
      <c r="P20">
        <v>0</v>
      </c>
      <c r="Q20" t="s">
        <v>38</v>
      </c>
      <c r="R20" t="s">
        <v>38</v>
      </c>
      <c r="S20">
        <v>1</v>
      </c>
      <c r="T20" t="s">
        <v>38</v>
      </c>
      <c r="U20" t="s">
        <v>38</v>
      </c>
      <c r="V20" t="s">
        <v>38</v>
      </c>
      <c r="W20" t="s">
        <v>38</v>
      </c>
      <c r="X20" t="s">
        <v>38</v>
      </c>
      <c r="Y20">
        <v>11111</v>
      </c>
      <c r="Z20" s="6" t="s">
        <v>124</v>
      </c>
    </row>
    <row r="21" spans="1:26" x14ac:dyDescent="0.2">
      <c r="A21">
        <v>1111111</v>
      </c>
      <c r="B21" t="s">
        <v>1</v>
      </c>
      <c r="C21" t="s">
        <v>2</v>
      </c>
      <c r="D21" t="s">
        <v>97</v>
      </c>
      <c r="G21" t="s">
        <v>39</v>
      </c>
      <c r="H21">
        <v>180</v>
      </c>
      <c r="I21">
        <v>3</v>
      </c>
      <c r="J21">
        <v>3</v>
      </c>
      <c r="K21">
        <v>3</v>
      </c>
      <c r="L21" t="s">
        <v>38</v>
      </c>
      <c r="M21">
        <v>1</v>
      </c>
      <c r="N21" t="s">
        <v>38</v>
      </c>
      <c r="O21" t="s">
        <v>38</v>
      </c>
      <c r="P21">
        <v>2</v>
      </c>
      <c r="Q21" t="s">
        <v>38</v>
      </c>
      <c r="R21" t="s">
        <v>38</v>
      </c>
      <c r="S21">
        <v>2</v>
      </c>
      <c r="T21" t="s">
        <v>38</v>
      </c>
      <c r="U21" t="s">
        <v>38</v>
      </c>
      <c r="V21" t="s">
        <v>38</v>
      </c>
      <c r="W21">
        <v>4</v>
      </c>
      <c r="X21" t="s">
        <v>38</v>
      </c>
      <c r="Y21">
        <v>11111</v>
      </c>
      <c r="Z21" s="6" t="s">
        <v>125</v>
      </c>
    </row>
    <row r="22" spans="1:26" x14ac:dyDescent="0.2">
      <c r="A22">
        <v>1111111</v>
      </c>
      <c r="B22" t="s">
        <v>1</v>
      </c>
      <c r="C22" t="s">
        <v>2</v>
      </c>
      <c r="D22" t="s">
        <v>98</v>
      </c>
      <c r="G22" t="s">
        <v>39</v>
      </c>
      <c r="H22">
        <v>57</v>
      </c>
      <c r="I22">
        <v>1</v>
      </c>
      <c r="J22">
        <v>1</v>
      </c>
      <c r="K22" t="s">
        <v>38</v>
      </c>
      <c r="L22" t="s">
        <v>38</v>
      </c>
      <c r="M22">
        <v>1</v>
      </c>
      <c r="N22" t="s">
        <v>38</v>
      </c>
      <c r="O22" t="s">
        <v>38</v>
      </c>
      <c r="P22">
        <v>1</v>
      </c>
      <c r="Q22" t="s">
        <v>38</v>
      </c>
      <c r="R22" t="s">
        <v>38</v>
      </c>
      <c r="S22">
        <v>2</v>
      </c>
      <c r="T22" t="s">
        <v>38</v>
      </c>
      <c r="U22" t="s">
        <v>38</v>
      </c>
      <c r="V22" t="s">
        <v>38</v>
      </c>
      <c r="W22" t="s">
        <v>38</v>
      </c>
      <c r="X22" t="s">
        <v>38</v>
      </c>
      <c r="Y22">
        <v>11111</v>
      </c>
      <c r="Z22" s="6" t="s">
        <v>126</v>
      </c>
    </row>
    <row r="23" spans="1:26" x14ac:dyDescent="0.2">
      <c r="A23">
        <v>1111111</v>
      </c>
      <c r="B23" t="s">
        <v>1</v>
      </c>
      <c r="C23" t="s">
        <v>2</v>
      </c>
      <c r="D23" t="s">
        <v>99</v>
      </c>
      <c r="G23" t="s">
        <v>39</v>
      </c>
      <c r="H23">
        <v>36</v>
      </c>
      <c r="I23">
        <v>1</v>
      </c>
      <c r="J23">
        <v>0</v>
      </c>
      <c r="K23" t="s">
        <v>38</v>
      </c>
      <c r="L23" t="s">
        <v>38</v>
      </c>
      <c r="M23">
        <v>1</v>
      </c>
      <c r="N23" t="s">
        <v>38</v>
      </c>
      <c r="O23" t="s">
        <v>38</v>
      </c>
      <c r="P23">
        <v>0</v>
      </c>
      <c r="Q23" t="s">
        <v>38</v>
      </c>
      <c r="R23" t="s">
        <v>38</v>
      </c>
      <c r="S23">
        <v>0</v>
      </c>
      <c r="T23" t="s">
        <v>38</v>
      </c>
      <c r="U23">
        <v>1</v>
      </c>
      <c r="V23" t="s">
        <v>38</v>
      </c>
      <c r="W23">
        <v>0</v>
      </c>
      <c r="X23" t="s">
        <v>38</v>
      </c>
      <c r="Y23">
        <v>11111</v>
      </c>
      <c r="Z23" s="6" t="s">
        <v>127</v>
      </c>
    </row>
    <row r="24" spans="1:26" x14ac:dyDescent="0.2">
      <c r="A24">
        <v>1111111</v>
      </c>
      <c r="B24" t="s">
        <v>1</v>
      </c>
      <c r="C24" t="s">
        <v>2</v>
      </c>
      <c r="D24" t="s">
        <v>100</v>
      </c>
      <c r="G24" t="s">
        <v>39</v>
      </c>
      <c r="H24">
        <v>57</v>
      </c>
      <c r="I24">
        <v>2</v>
      </c>
      <c r="J24">
        <v>1</v>
      </c>
      <c r="K24" t="s">
        <v>38</v>
      </c>
      <c r="L24" t="s">
        <v>38</v>
      </c>
      <c r="M24">
        <v>1</v>
      </c>
      <c r="N24" t="s">
        <v>38</v>
      </c>
      <c r="O24" t="s">
        <v>38</v>
      </c>
      <c r="P24">
        <v>1</v>
      </c>
      <c r="Q24" t="s">
        <v>38</v>
      </c>
      <c r="R24" t="s">
        <v>38</v>
      </c>
      <c r="S24">
        <v>1</v>
      </c>
      <c r="T24" t="s">
        <v>38</v>
      </c>
      <c r="U24" t="s">
        <v>38</v>
      </c>
      <c r="V24" t="s">
        <v>38</v>
      </c>
      <c r="W24" t="s">
        <v>38</v>
      </c>
      <c r="X24" t="s">
        <v>38</v>
      </c>
      <c r="Y24">
        <v>11111</v>
      </c>
      <c r="Z24" s="6" t="s">
        <v>128</v>
      </c>
    </row>
    <row r="25" spans="1:26" x14ac:dyDescent="0.2">
      <c r="A25">
        <v>1111111</v>
      </c>
      <c r="B25" t="s">
        <v>1</v>
      </c>
      <c r="C25" t="s">
        <v>2</v>
      </c>
      <c r="D25" t="s">
        <v>101</v>
      </c>
      <c r="G25" t="s">
        <v>39</v>
      </c>
      <c r="H25">
        <v>90</v>
      </c>
      <c r="I25">
        <v>2</v>
      </c>
      <c r="J25">
        <v>1</v>
      </c>
      <c r="K25" t="s">
        <v>38</v>
      </c>
      <c r="L25">
        <v>1</v>
      </c>
      <c r="M25">
        <v>1</v>
      </c>
      <c r="N25" t="s">
        <v>38</v>
      </c>
      <c r="O25" t="s">
        <v>38</v>
      </c>
      <c r="P25">
        <v>1</v>
      </c>
      <c r="Q25" t="s">
        <v>38</v>
      </c>
      <c r="R25" t="s">
        <v>38</v>
      </c>
      <c r="S25">
        <v>1</v>
      </c>
      <c r="T25" t="s">
        <v>38</v>
      </c>
      <c r="U25" t="s">
        <v>38</v>
      </c>
      <c r="V25">
        <v>1</v>
      </c>
      <c r="W25" t="s">
        <v>38</v>
      </c>
      <c r="X25" t="s">
        <v>38</v>
      </c>
      <c r="Y25">
        <v>11111</v>
      </c>
      <c r="Z25" s="6" t="s">
        <v>129</v>
      </c>
    </row>
    <row r="26" spans="1:26" x14ac:dyDescent="0.2">
      <c r="A26">
        <v>1111111</v>
      </c>
      <c r="B26" t="s">
        <v>1</v>
      </c>
      <c r="C26" t="s">
        <v>2</v>
      </c>
      <c r="D26" t="s">
        <v>102</v>
      </c>
      <c r="G26" t="s">
        <v>39</v>
      </c>
      <c r="H26">
        <v>46</v>
      </c>
      <c r="I26">
        <v>0</v>
      </c>
      <c r="J26">
        <v>1</v>
      </c>
      <c r="K26">
        <v>0</v>
      </c>
      <c r="L26">
        <v>1</v>
      </c>
      <c r="M26">
        <v>0</v>
      </c>
      <c r="N26">
        <v>0</v>
      </c>
      <c r="O26">
        <v>0</v>
      </c>
      <c r="P26">
        <v>0</v>
      </c>
      <c r="Q26" t="s">
        <v>38</v>
      </c>
      <c r="R26" t="s">
        <v>38</v>
      </c>
      <c r="S26">
        <v>2</v>
      </c>
      <c r="T26">
        <v>0</v>
      </c>
      <c r="U26">
        <v>0</v>
      </c>
      <c r="V26" t="s">
        <v>38</v>
      </c>
      <c r="W26">
        <v>1</v>
      </c>
      <c r="X26" t="s">
        <v>38</v>
      </c>
      <c r="Y26">
        <v>11111</v>
      </c>
      <c r="Z26" s="6" t="s">
        <v>130</v>
      </c>
    </row>
    <row r="27" spans="1:26" x14ac:dyDescent="0.2">
      <c r="A27">
        <v>1111111</v>
      </c>
      <c r="B27" t="s">
        <v>1</v>
      </c>
      <c r="C27" t="s">
        <v>2</v>
      </c>
      <c r="D27" t="s">
        <v>103</v>
      </c>
      <c r="G27" t="s">
        <v>39</v>
      </c>
      <c r="H27">
        <v>77</v>
      </c>
      <c r="I27" t="s">
        <v>38</v>
      </c>
      <c r="J27" t="s">
        <v>38</v>
      </c>
      <c r="K27" t="s">
        <v>38</v>
      </c>
      <c r="L27" t="s">
        <v>38</v>
      </c>
      <c r="M27">
        <v>1</v>
      </c>
      <c r="N27">
        <v>2</v>
      </c>
      <c r="O27" t="s">
        <v>38</v>
      </c>
      <c r="P27" t="s">
        <v>38</v>
      </c>
      <c r="Q27" t="s">
        <v>38</v>
      </c>
      <c r="R27">
        <v>2</v>
      </c>
      <c r="S27">
        <v>1</v>
      </c>
      <c r="T27" t="s">
        <v>38</v>
      </c>
      <c r="U27">
        <v>2</v>
      </c>
      <c r="V27" t="s">
        <v>38</v>
      </c>
      <c r="W27" t="s">
        <v>38</v>
      </c>
      <c r="X27" t="s">
        <v>38</v>
      </c>
      <c r="Y27">
        <v>11111</v>
      </c>
      <c r="Z27" s="6" t="s">
        <v>131</v>
      </c>
    </row>
    <row r="28" spans="1:26" x14ac:dyDescent="0.2">
      <c r="A28">
        <v>1111111</v>
      </c>
      <c r="B28" t="s">
        <v>1</v>
      </c>
      <c r="C28" t="s">
        <v>2</v>
      </c>
      <c r="D28" t="s">
        <v>104</v>
      </c>
      <c r="G28" t="s">
        <v>39</v>
      </c>
      <c r="H28">
        <v>15</v>
      </c>
      <c r="I28" t="s">
        <v>38</v>
      </c>
      <c r="J28">
        <v>0</v>
      </c>
      <c r="K28" t="s">
        <v>38</v>
      </c>
      <c r="L28" t="s">
        <v>38</v>
      </c>
      <c r="M28">
        <v>1</v>
      </c>
      <c r="N28" t="s">
        <v>38</v>
      </c>
      <c r="O28" t="s">
        <v>38</v>
      </c>
      <c r="P28">
        <v>0</v>
      </c>
      <c r="Q28" t="s">
        <v>38</v>
      </c>
      <c r="R28" t="s">
        <v>38</v>
      </c>
      <c r="S28">
        <v>0</v>
      </c>
      <c r="T28" t="s">
        <v>38</v>
      </c>
      <c r="U28">
        <v>0</v>
      </c>
      <c r="V28" t="s">
        <v>38</v>
      </c>
      <c r="W28" t="s">
        <v>38</v>
      </c>
      <c r="X28" t="s">
        <v>38</v>
      </c>
      <c r="Y28">
        <v>11111</v>
      </c>
      <c r="Z28" s="6" t="s">
        <v>132</v>
      </c>
    </row>
    <row r="29" spans="1:26" x14ac:dyDescent="0.2">
      <c r="A29">
        <v>1111111</v>
      </c>
      <c r="B29" t="s">
        <v>1</v>
      </c>
      <c r="C29" t="s">
        <v>2</v>
      </c>
      <c r="D29" t="s">
        <v>105</v>
      </c>
      <c r="G29" t="s">
        <v>39</v>
      </c>
      <c r="H29">
        <v>42</v>
      </c>
      <c r="I29">
        <v>2</v>
      </c>
      <c r="J29">
        <v>1</v>
      </c>
      <c r="K29" t="s">
        <v>38</v>
      </c>
      <c r="L29" t="s">
        <v>38</v>
      </c>
      <c r="M29">
        <v>0</v>
      </c>
      <c r="N29" t="s">
        <v>38</v>
      </c>
      <c r="O29" t="s">
        <v>38</v>
      </c>
      <c r="P29">
        <v>0</v>
      </c>
      <c r="Q29" t="s">
        <v>38</v>
      </c>
      <c r="R29" t="s">
        <v>38</v>
      </c>
      <c r="S29">
        <v>1</v>
      </c>
      <c r="T29" t="s">
        <v>38</v>
      </c>
      <c r="U29" t="s">
        <v>38</v>
      </c>
      <c r="V29" t="s">
        <v>38</v>
      </c>
      <c r="W29" t="s">
        <v>38</v>
      </c>
      <c r="X29" t="s">
        <v>38</v>
      </c>
      <c r="Y29">
        <v>11111</v>
      </c>
      <c r="Z29" s="6" t="s">
        <v>133</v>
      </c>
    </row>
    <row r="30" spans="1:2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2:Q21"/>
  <sheetViews>
    <sheetView zoomScaleNormal="100" workbookViewId="0">
      <selection activeCell="D16" sqref="D16"/>
    </sheetView>
  </sheetViews>
  <sheetFormatPr baseColWidth="10" defaultColWidth="11.5" defaultRowHeight="15" x14ac:dyDescent="0.2"/>
  <cols>
    <col min="1" max="1" width="26.5" style="13" customWidth="1"/>
    <col min="2" max="16384" width="11.5" style="13"/>
  </cols>
  <sheetData>
    <row r="2" spans="1:17" x14ac:dyDescent="0.2">
      <c r="A2" s="12" t="s">
        <v>72</v>
      </c>
      <c r="B2" s="12" t="s">
        <v>44</v>
      </c>
      <c r="C2" s="12" t="s">
        <v>48</v>
      </c>
      <c r="D2" s="12" t="s">
        <v>49</v>
      </c>
      <c r="E2" s="12" t="s">
        <v>50</v>
      </c>
      <c r="F2" s="12" t="s">
        <v>77</v>
      </c>
      <c r="G2" s="12" t="s">
        <v>51</v>
      </c>
      <c r="H2" s="12" t="s">
        <v>52</v>
      </c>
      <c r="I2" s="12" t="s">
        <v>53</v>
      </c>
      <c r="J2" s="12" t="s">
        <v>54</v>
      </c>
      <c r="K2" s="12" t="s">
        <v>55</v>
      </c>
      <c r="L2" s="12" t="s">
        <v>56</v>
      </c>
      <c r="M2" s="12" t="s">
        <v>57</v>
      </c>
      <c r="N2" s="12" t="s">
        <v>58</v>
      </c>
      <c r="O2" s="12" t="s">
        <v>59</v>
      </c>
      <c r="P2" s="12" t="s">
        <v>60</v>
      </c>
      <c r="Q2" s="12" t="s">
        <v>61</v>
      </c>
    </row>
    <row r="3" spans="1:17" x14ac:dyDescent="0.2">
      <c r="A3" s="14" t="s">
        <v>62</v>
      </c>
      <c r="B3" s="13">
        <f>COUNTIF('Données brutes'!$I:I,"-")/'Bilan global'!C4*100</f>
        <v>10.714285714285714</v>
      </c>
      <c r="C3" s="13">
        <f>COUNTIF('Données brutes'!$J:J,"-")/'Bilan global'!C4*100</f>
        <v>3.5714285714285712</v>
      </c>
      <c r="D3" s="13">
        <f>COUNTIF('Données brutes'!$K:K,"-")/'Bilan global'!C4*100</f>
        <v>78.571428571428569</v>
      </c>
      <c r="E3" s="13">
        <f>COUNTIF('Données brutes'!$L:L,"-")/'Bilan global'!C4*100</f>
        <v>57.142857142857139</v>
      </c>
      <c r="F3" s="13">
        <f>COUNTIF('Données brutes'!$M:M,"-")/'Bilan global'!C4*100</f>
        <v>0</v>
      </c>
      <c r="G3" s="13">
        <f>COUNTIF('Données brutes'!$N:N,"-")/'Bilan global'!C4*100</f>
        <v>71.428571428571431</v>
      </c>
      <c r="H3" s="13">
        <f>COUNTIF('Données brutes'!$O:O,"-")/'Bilan global'!C4*100</f>
        <v>82.142857142857139</v>
      </c>
      <c r="I3" s="13">
        <f>COUNTIF('Données brutes'!$P:P,"-")/'Bilan global'!C4*100</f>
        <v>14.285714285714285</v>
      </c>
      <c r="J3" s="13">
        <f>COUNTIF('Données brutes'!$Q:Q,"-")/'Bilan global'!C4*100</f>
        <v>82.142857142857139</v>
      </c>
      <c r="K3" s="13">
        <f>COUNTIF('Données brutes'!$R:R,"-")/'Bilan global'!C4*100</f>
        <v>82.142857142857139</v>
      </c>
      <c r="L3" s="13">
        <f>COUNTIF('Données brutes'!$S:S,"-")/'Bilan global'!C4*100</f>
        <v>3.5714285714285712</v>
      </c>
      <c r="M3" s="13">
        <f>COUNTIF('Données brutes'!$T:T,"-")/'Bilan global'!C4*100</f>
        <v>85.714285714285708</v>
      </c>
      <c r="N3" s="13">
        <f>COUNTIF('Données brutes'!$U:U,"-")/'Bilan global'!C4*100</f>
        <v>67.857142857142861</v>
      </c>
      <c r="O3" s="13">
        <f>COUNTIF('Données brutes'!$V:V,"-")/'Bilan global'!C4*100</f>
        <v>82.142857142857139</v>
      </c>
      <c r="P3" s="13">
        <f>COUNTIF('Données brutes'!$W:W,"-")/'Bilan global'!C4*100</f>
        <v>78.571428571428569</v>
      </c>
      <c r="Q3" s="13">
        <f>COUNTIF('Données brutes'!$X:X,"-")/'Bilan global'!C4*100</f>
        <v>92.857142857142861</v>
      </c>
    </row>
    <row r="4" spans="1:17" x14ac:dyDescent="0.2">
      <c r="A4" s="14" t="s">
        <v>65</v>
      </c>
      <c r="B4" s="13">
        <f>COUNTIF('Données brutes'!$I:I,"0")/'Bilan global'!C4*100</f>
        <v>25</v>
      </c>
      <c r="C4" s="13">
        <f>COUNTIF('Données brutes'!$J:J,"0")/'Bilan global'!C4*100</f>
        <v>14.285714285714285</v>
      </c>
      <c r="D4" s="13">
        <f>COUNTIF('Données brutes'!$K:K,"0")/'Bilan global'!C4*100</f>
        <v>10.714285714285714</v>
      </c>
      <c r="E4" s="13">
        <f>COUNTIF('Données brutes'!$L:L,"0")/'Bilan global'!C4*100</f>
        <v>10.714285714285714</v>
      </c>
      <c r="F4" s="13">
        <f>COUNTIF('Données brutes'!$M:M,"0")/'Bilan global'!C4*100</f>
        <v>21.428571428571427</v>
      </c>
      <c r="G4" s="13">
        <f>COUNTIF('Données brutes'!$N:N,"0")/'Bilan global'!C4*100</f>
        <v>7.1428571428571423</v>
      </c>
      <c r="H4" s="13">
        <f>COUNTIF('Données brutes'!$O:O,"0")/'Bilan global'!C4*100</f>
        <v>7.1428571428571423</v>
      </c>
      <c r="I4" s="13">
        <f>COUNTIF('Données brutes'!$P:P,"0")/'Bilan global'!C4*100</f>
        <v>46.428571428571431</v>
      </c>
      <c r="J4" s="13">
        <f>COUNTIF('Données brutes'!$Q:Q,"0")/'Bilan global'!C4*100</f>
        <v>7.1428571428571423</v>
      </c>
      <c r="K4" s="13">
        <f>COUNTIF('Données brutes'!$R:R,"0")/'Bilan global'!C4*100</f>
        <v>10.714285714285714</v>
      </c>
      <c r="L4" s="13">
        <f>COUNTIF('Données brutes'!$S:S,"0")/'Bilan global'!C4*100</f>
        <v>10.714285714285714</v>
      </c>
      <c r="M4" s="13">
        <f>COUNTIF('Données brutes'!$T:T,"0")/'Bilan global'!C4*100</f>
        <v>7.1428571428571423</v>
      </c>
      <c r="N4" s="13">
        <f>COUNTIF('Données brutes'!$U:U,"0")/'Bilan global'!C4*100</f>
        <v>10.714285714285714</v>
      </c>
      <c r="O4" s="13">
        <f>COUNTIF('Données brutes'!$V:V,"0")/'Bilan global'!C4*100</f>
        <v>7.1428571428571423</v>
      </c>
      <c r="P4" s="13">
        <f>COUNTIF('Données brutes'!$W:W,"0")/'Bilan global'!C4*100</f>
        <v>10.714285714285714</v>
      </c>
      <c r="Q4" s="13">
        <f>COUNTIF('Données brutes'!$X:X,"0")/'Bilan global'!C4*100</f>
        <v>3.5714285714285712</v>
      </c>
    </row>
    <row r="5" spans="1:17" x14ac:dyDescent="0.2">
      <c r="A5" s="14" t="s">
        <v>66</v>
      </c>
      <c r="B5" s="13">
        <f>COUNTIF('Données brutes'!$I:I,"1")/'Bilan global'!C4*100</f>
        <v>35.714285714285715</v>
      </c>
      <c r="C5" s="13">
        <f>COUNTIF('Données brutes'!$J:J,"1")/'Bilan global'!C4*100</f>
        <v>64.285714285714292</v>
      </c>
      <c r="D5" s="13">
        <f>COUNTIF('Données brutes'!$K:K,"1")/'Bilan global'!C4*100</f>
        <v>7.1428571428571423</v>
      </c>
      <c r="E5" s="13">
        <f>COUNTIF('Données brutes'!$L:L,"1")/'Bilan global'!C4*100</f>
        <v>28.571428571428569</v>
      </c>
      <c r="F5" s="13">
        <f>COUNTIF('Données brutes'!$M:M,"1")/'Bilan global'!C4*100</f>
        <v>67.857142857142861</v>
      </c>
      <c r="G5" s="13">
        <f>COUNTIF('Données brutes'!$N:N,"1")/'Bilan global'!C4*100</f>
        <v>7.1428571428571423</v>
      </c>
      <c r="H5" s="13">
        <f>COUNTIF('Données brutes'!$O:O,"1")/'Bilan global'!C4*100</f>
        <v>10.714285714285714</v>
      </c>
      <c r="I5" s="13">
        <f>COUNTIF('Données brutes'!$P:P,"1")/'Bilan global'!C4*100</f>
        <v>35.714285714285715</v>
      </c>
      <c r="J5" s="13">
        <f>COUNTIF('Données brutes'!$Q:Q,"1")/'Bilan global'!C4*100</f>
        <v>7.1428571428571423</v>
      </c>
      <c r="K5" s="13">
        <f>COUNTIF('Données brutes'!$R:R,"1")/'Bilan global'!C4*100</f>
        <v>0</v>
      </c>
      <c r="L5" s="13">
        <f>COUNTIF('Données brutes'!$S:S,"1")/'Bilan global'!C4*100</f>
        <v>46.428571428571431</v>
      </c>
      <c r="M5" s="13">
        <f>COUNTIF('Données brutes'!$T:T,"1")/'Bilan global'!C4*100</f>
        <v>7.1428571428571423</v>
      </c>
      <c r="N5" s="13">
        <f>COUNTIF('Données brutes'!$U:U,"1")/'Bilan global'!C4*100</f>
        <v>14.285714285714285</v>
      </c>
      <c r="O5" s="13">
        <f>COUNTIF('Données brutes'!$V:V,"1")/'Bilan global'!C4*100</f>
        <v>10.714285714285714</v>
      </c>
      <c r="P5" s="13">
        <f>COUNTIF('Données brutes'!$W:W,"1")/'Bilan global'!C4*100</f>
        <v>7.1428571428571423</v>
      </c>
      <c r="Q5" s="13">
        <f>COUNTIF('Données brutes'!$X:X,"1")/'Bilan global'!C4*100</f>
        <v>3.5714285714285712</v>
      </c>
    </row>
    <row r="6" spans="1:17" x14ac:dyDescent="0.2">
      <c r="A6" s="14" t="s">
        <v>67</v>
      </c>
      <c r="B6" s="13">
        <f>COUNTIF('Données brutes'!$I:I,"2")/'Bilan global'!C4*100</f>
        <v>17.857142857142858</v>
      </c>
      <c r="C6" s="13">
        <f>COUNTIF('Données brutes'!$J:J,"2")/'Bilan global'!C4*100</f>
        <v>10.714285714285714</v>
      </c>
      <c r="D6" s="13">
        <f>COUNTIF('Données brutes'!$K:K,"2")/'Bilan global'!C4*100</f>
        <v>0</v>
      </c>
      <c r="E6" s="13">
        <f>COUNTIF('Données brutes'!$L:L,"2")/'Bilan global'!C4*100</f>
        <v>3.5714285714285712</v>
      </c>
      <c r="F6" s="13">
        <f>COUNTIF('Données brutes'!$M:M,"2")/'Bilan global'!C4*100</f>
        <v>10.714285714285714</v>
      </c>
      <c r="G6" s="13">
        <f>COUNTIF('Données brutes'!$N:N,"2")/'Bilan global'!C4*100</f>
        <v>14.285714285714285</v>
      </c>
      <c r="H6" s="13">
        <f>COUNTIF('Données brutes'!$O:O,"2")/'Bilan global'!C4*100</f>
        <v>0</v>
      </c>
      <c r="I6" s="13">
        <f>COUNTIF('Données brutes'!$P:P,"2")/'Bilan global'!C4*100</f>
        <v>3.5714285714285712</v>
      </c>
      <c r="J6" s="13">
        <f>COUNTIF('Données brutes'!$Q:Q,"2")/'Bilan global'!C4*100</f>
        <v>0</v>
      </c>
      <c r="K6" s="13">
        <f>COUNTIF('Données brutes'!$R:R,"2")/'Bilan global'!C4*100</f>
        <v>7.1428571428571423</v>
      </c>
      <c r="L6" s="13">
        <f>COUNTIF('Données brutes'!$S:S,"2")/'Bilan global'!C4*100</f>
        <v>39.285714285714285</v>
      </c>
      <c r="M6" s="13">
        <f>COUNTIF('Données brutes'!$T:T,"2")/'Bilan global'!C4*100</f>
        <v>0</v>
      </c>
      <c r="N6" s="13">
        <f>COUNTIF('Données brutes'!$U:U,"2")/'Bilan global'!C4*100</f>
        <v>7.1428571428571423</v>
      </c>
      <c r="O6" s="13">
        <f>COUNTIF('Données brutes'!$V:V,"2")/'Bilan global'!C4*100</f>
        <v>0</v>
      </c>
      <c r="P6" s="13">
        <f>COUNTIF('Données brutes'!$W:W,"2")/'Bilan global'!C4*100</f>
        <v>0</v>
      </c>
      <c r="Q6" s="13">
        <f>COUNTIF('Données brutes'!$X:X,"2")/'Bilan global'!C4*100</f>
        <v>0</v>
      </c>
    </row>
    <row r="7" spans="1:17" x14ac:dyDescent="0.2">
      <c r="A7" s="14" t="s">
        <v>68</v>
      </c>
      <c r="B7" s="13">
        <f>COUNTIF('Données brutes'!$I:I,"3")/'Bilan global'!C4*100</f>
        <v>7.1428571428571423</v>
      </c>
      <c r="C7" s="13">
        <f>COUNTIF('Données brutes'!$J:J,"3")/'Bilan global'!C4*100</f>
        <v>7.1428571428571423</v>
      </c>
      <c r="D7" s="13">
        <f>COUNTIF('Données brutes'!$K:K,"3")/'Bilan global'!C4*100</f>
        <v>3.5714285714285712</v>
      </c>
      <c r="E7" s="13">
        <f>COUNTIF('Données brutes'!$L:L,"3")/'Bilan global'!C4*100</f>
        <v>0</v>
      </c>
      <c r="F7" s="13">
        <f>COUNTIF('Données brutes'!$M:M,"3")/'Bilan global'!C4*100</f>
        <v>0</v>
      </c>
      <c r="G7" s="13">
        <f>COUNTIF('Données brutes'!$N:N,"3")/'Bilan global'!C4*100</f>
        <v>0</v>
      </c>
      <c r="H7" s="13">
        <f>COUNTIF('Données brutes'!$O:O,"3")/'Bilan global'!C4*100</f>
        <v>0</v>
      </c>
      <c r="I7" s="13">
        <f>COUNTIF('Données brutes'!$P:P,"3")/'Bilan global'!C4*100</f>
        <v>0</v>
      </c>
      <c r="J7" s="13">
        <f>COUNTIF('Données brutes'!$Q:Q,"3")/'Bilan global'!C4*100</f>
        <v>3.5714285714285712</v>
      </c>
      <c r="K7" s="13">
        <f>COUNTIF('Données brutes'!$R:R,"3")/'Bilan global'!C4*100</f>
        <v>0</v>
      </c>
      <c r="L7" s="13">
        <f>COUNTIF('Données brutes'!$S:S,"3")/'Bilan global'!C4*100</f>
        <v>0</v>
      </c>
      <c r="M7" s="13">
        <f>COUNTIF('Données brutes'!$T:T,"3")/'Bilan global'!C4*100</f>
        <v>0</v>
      </c>
      <c r="N7" s="13">
        <f>COUNTIF('Données brutes'!$U:U,"3")/'Bilan global'!C4*100</f>
        <v>0</v>
      </c>
      <c r="O7" s="13">
        <f>COUNTIF('Données brutes'!$V:V,"3")/'Bilan global'!C4*100</f>
        <v>0</v>
      </c>
      <c r="P7" s="13">
        <f>COUNTIF('Données brutes'!$W:W,"3")/'Bilan global'!C4*100</f>
        <v>0</v>
      </c>
      <c r="Q7" s="13">
        <f>COUNTIF('Données brutes'!$X:X,"3")/'Bilan global'!C4*100</f>
        <v>0</v>
      </c>
    </row>
    <row r="8" spans="1:17" x14ac:dyDescent="0.2">
      <c r="A8" s="14" t="s">
        <v>69</v>
      </c>
      <c r="B8" s="13">
        <f>COUNTIF('Données brutes'!$I:I,"4")/'Bilan global'!C4*100</f>
        <v>3.5714285714285712</v>
      </c>
      <c r="C8" s="13">
        <f>COUNTIF('Données brutes'!$J:J,"4")/'Bilan global'!C4*100</f>
        <v>0</v>
      </c>
      <c r="D8" s="13">
        <f>COUNTIF('Données brutes'!$K:K,"4")/'Bilan global'!C4*100</f>
        <v>0</v>
      </c>
      <c r="E8" s="13">
        <f>COUNTIF('Données brutes'!$L:L,"4")/'Bilan global'!C4*100</f>
        <v>0</v>
      </c>
      <c r="F8" s="13">
        <f>COUNTIF('Données brutes'!$M:M,"4")/'Bilan global'!C4*100</f>
        <v>0</v>
      </c>
      <c r="G8" s="13">
        <f>COUNTIF('Données brutes'!$N:N,"4")/'Bilan global'!C4*100</f>
        <v>0</v>
      </c>
      <c r="H8" s="13">
        <f>COUNTIF('Données brutes'!$O:O,"4")/'Bilan global'!C4*100</f>
        <v>0</v>
      </c>
      <c r="I8" s="13">
        <f>COUNTIF('Données brutes'!$P:P,"4")/'Bilan global'!C4*100</f>
        <v>0</v>
      </c>
      <c r="J8" s="13">
        <f>COUNTIF('Données brutes'!$Q:Q,"4")/'Bilan global'!C4*100</f>
        <v>0</v>
      </c>
      <c r="K8" s="13">
        <f>COUNTIF('Données brutes'!$R:R,"4")/'Bilan global'!C4*100</f>
        <v>0</v>
      </c>
      <c r="L8" s="13">
        <f>COUNTIF('Données brutes'!$S:S,"4")/'Bilan global'!C4*100</f>
        <v>0</v>
      </c>
      <c r="M8" s="13">
        <f>COUNTIF('Données brutes'!T:T,"4")/'Bilan global'!C4*100</f>
        <v>0</v>
      </c>
      <c r="N8" s="13">
        <f>COUNTIF('Données brutes'!U:U,"4")/'Bilan global'!C4*100</f>
        <v>0</v>
      </c>
      <c r="O8" s="13">
        <f>COUNTIF('Données brutes'!V:V,"4")/'Bilan global'!C4*100</f>
        <v>0</v>
      </c>
      <c r="P8" s="13">
        <f>COUNTIF('Données brutes'!W:W,"4")/'Bilan global'!C4*100</f>
        <v>3.5714285714285712</v>
      </c>
      <c r="Q8" s="13">
        <f>COUNTIF('Données brutes'!X:X,"4")/'Bilan global'!C4*100</f>
        <v>0</v>
      </c>
    </row>
    <row r="9" spans="1:17" x14ac:dyDescent="0.2">
      <c r="A9" s="14" t="s">
        <v>70</v>
      </c>
      <c r="B9" s="13">
        <f>COUNTIF('Données brutes'!$I:I,"5")/'Bilan global'!C4*100</f>
        <v>0</v>
      </c>
      <c r="C9" s="13">
        <f>COUNTIF('Données brutes'!$J:J,"5")/'Bilan global'!C4*100</f>
        <v>0</v>
      </c>
      <c r="D9" s="13">
        <f>COUNTIF('Données brutes'!$K:K,"5")/'Bilan global'!C4*100</f>
        <v>0</v>
      </c>
      <c r="E9" s="13">
        <f>COUNTIF('Données brutes'!$L:L,"5")/'Bilan global'!C4*100</f>
        <v>0</v>
      </c>
      <c r="F9" s="13">
        <f>COUNTIF('Données brutes'!$M:M,"5")/'Bilan global'!C4*100</f>
        <v>0</v>
      </c>
      <c r="G9" s="13">
        <f>COUNTIF('Données brutes'!$N:N,"5")/'Bilan global'!C4*100</f>
        <v>0</v>
      </c>
      <c r="H9" s="13">
        <f>COUNTIF('Données brutes'!O:O,"5")/'Bilan global'!C4*100</f>
        <v>0</v>
      </c>
      <c r="I9" s="13">
        <f>COUNTIF('Données brutes'!P:P,"5")/'Bilan global'!C4*100</f>
        <v>0</v>
      </c>
      <c r="J9" s="13">
        <f>COUNTIF('Données brutes'!Q:Q,"5")/'Bilan global'!C4*100</f>
        <v>0</v>
      </c>
      <c r="K9" s="13">
        <f>COUNTIF('Données brutes'!R:R,"5")/'Bilan global'!C4*100</f>
        <v>0</v>
      </c>
      <c r="L9" s="13">
        <f>COUNTIF('Données brutes'!S:S,"5")/'Bilan global'!C4*100</f>
        <v>0</v>
      </c>
      <c r="M9" s="13">
        <f>COUNTIF('Données brutes'!T:T,"5")/'Bilan global'!C4*100</f>
        <v>0</v>
      </c>
      <c r="N9" s="13">
        <f>COUNTIF('Données brutes'!U:U,"5")/'Bilan global'!C4*100</f>
        <v>0</v>
      </c>
      <c r="O9" s="13">
        <f>COUNTIF('Données brutes'!V:V,"5")/'Bilan global'!C4*100</f>
        <v>0</v>
      </c>
      <c r="P9" s="13">
        <f>COUNTIF('Données brutes'!W:W,"5")/'Bilan global'!C4*100</f>
        <v>0</v>
      </c>
      <c r="Q9" s="13">
        <f>COUNTIF('Données brutes'!X:X,"5")/'Bilan global'!C4*100</f>
        <v>0</v>
      </c>
    </row>
    <row r="10" spans="1:17" x14ac:dyDescent="0.2">
      <c r="A10" s="14" t="s">
        <v>71</v>
      </c>
      <c r="B10" s="13">
        <f>COUNTIF('Données brutes'!$I:I,"6")/'Bilan global'!C4*100</f>
        <v>0</v>
      </c>
      <c r="C10" s="13">
        <f>COUNTIF('Données brutes'!$J:J,"6")/'Bilan global'!C4*100</f>
        <v>0</v>
      </c>
      <c r="D10" s="13">
        <f>COUNTIF('Données brutes'!$K:K,"6")/'Bilan global'!C4*100</f>
        <v>0</v>
      </c>
      <c r="E10" s="13">
        <f>COUNTIF('Données brutes'!$L:L,"6")/'Bilan global'!C4*100</f>
        <v>0</v>
      </c>
      <c r="F10" s="13">
        <f>COUNTIF('Données brutes'!$M:M,"6")/'Bilan global'!C4*100</f>
        <v>0</v>
      </c>
      <c r="G10" s="13">
        <f>COUNTIF('Données brutes'!$N:N,"6")/'Bilan global'!C4*100</f>
        <v>0</v>
      </c>
      <c r="H10" s="13">
        <f>COUNTIF('Données brutes'!O:O,"6")/'Bilan global'!C4*100</f>
        <v>0</v>
      </c>
      <c r="I10" s="13">
        <f>COUNTIF('Données brutes'!P:P,"6")/'Bilan global'!C4*100</f>
        <v>0</v>
      </c>
      <c r="J10" s="13">
        <f>COUNTIF('Données brutes'!Q:Q,"6")/'Bilan global'!C4*100</f>
        <v>0</v>
      </c>
      <c r="K10" s="13">
        <f>COUNTIF('Données brutes'!R:R,"6")/'Bilan global'!C4*100</f>
        <v>0</v>
      </c>
      <c r="L10" s="13">
        <f>COUNTIF('Données brutes'!S:S,"6")/'Bilan global'!C4*100</f>
        <v>0</v>
      </c>
      <c r="M10" s="13">
        <f>COUNTIF('Données brutes'!T:T,"6")/'Bilan global'!C4*100</f>
        <v>0</v>
      </c>
      <c r="N10" s="13">
        <f>COUNTIF('Données brutes'!U:U,"6")/'Bilan global'!C4*100</f>
        <v>0</v>
      </c>
      <c r="O10" s="13">
        <f>COUNTIF('Données brutes'!V:V,"6")/'Bilan global'!C4*100</f>
        <v>0</v>
      </c>
      <c r="P10" s="13">
        <f>COUNTIF('Données brutes'!W:W,"6")/'Bilan global'!C4*100</f>
        <v>0</v>
      </c>
      <c r="Q10" s="13">
        <f>COUNTIF('Données brutes'!X:X,"6")/'Bilan global'!C4*100</f>
        <v>0</v>
      </c>
    </row>
    <row r="11" spans="1:17" x14ac:dyDescent="0.2">
      <c r="A11" s="14" t="s">
        <v>75</v>
      </c>
      <c r="B11" s="13">
        <f>COUNTIF('Données brutes'!$I:I,"7")/'Bilan global'!C4*100</f>
        <v>0</v>
      </c>
      <c r="C11" s="13">
        <f>COUNTIF('Données brutes'!$J:J,"7")/'Bilan global'!C4*100</f>
        <v>0</v>
      </c>
      <c r="D11" s="13">
        <f>COUNTIF('Données brutes'!K:K,"7")/'Bilan global'!C4*100</f>
        <v>0</v>
      </c>
      <c r="E11" s="13">
        <f>COUNTIF('Données brutes'!L:L,"7")/'Bilan global'!C4*100</f>
        <v>0</v>
      </c>
      <c r="F11" s="13">
        <f>COUNTIF('Données brutes'!M:M,"7")/'Bilan global'!C4*100</f>
        <v>0</v>
      </c>
      <c r="G11" s="13">
        <f>COUNTIF('Données brutes'!N:N,"7")/'Bilan global'!C4*100</f>
        <v>0</v>
      </c>
      <c r="H11" s="13">
        <f>COUNTIF('Données brutes'!O:O,"7")/'Bilan global'!C4*100</f>
        <v>0</v>
      </c>
      <c r="I11" s="13">
        <f>COUNTIF('Données brutes'!P:P,"7")/'Bilan global'!C4*100</f>
        <v>0</v>
      </c>
      <c r="J11" s="13">
        <f>COUNTIF('Données brutes'!Q:Q,"7")/'Bilan global'!C4*100</f>
        <v>0</v>
      </c>
      <c r="K11" s="13">
        <f>COUNTIF('Données brutes'!R:R,"7")/'Bilan global'!C4*100</f>
        <v>0</v>
      </c>
      <c r="L11" s="13">
        <f>COUNTIF('Données brutes'!S:S,"7")/'Bilan global'!C4*100</f>
        <v>0</v>
      </c>
      <c r="M11" s="13">
        <f>COUNTIF('Données brutes'!T:T,"7")/'Bilan global'!C4*100</f>
        <v>0</v>
      </c>
      <c r="N11" s="13">
        <f>COUNTIF('Données brutes'!U:U,"7")/'Bilan global'!C4*100</f>
        <v>0</v>
      </c>
      <c r="O11" s="13">
        <f>COUNTIF('Données brutes'!V:V,"7")/'Bilan global'!C4*100</f>
        <v>0</v>
      </c>
      <c r="P11" s="13">
        <f>COUNTIF('Données brutes'!W:W,"7")/'Bilan global'!C4*100</f>
        <v>0</v>
      </c>
      <c r="Q11" s="13">
        <f>COUNTIF('Données brutes'!X:X,"7")/'Bilan global'!C4*100</f>
        <v>0</v>
      </c>
    </row>
    <row r="12" spans="1:17" x14ac:dyDescent="0.2">
      <c r="A12" s="14" t="s">
        <v>76</v>
      </c>
      <c r="B12" s="13">
        <f>COUNTIF('Données brutes'!$I:I,"8")/'Bilan global'!C4*100</f>
        <v>0</v>
      </c>
      <c r="C12" s="13">
        <f>COUNTIF('Données brutes'!J:J,"8")/'Bilan global'!C4*100</f>
        <v>0</v>
      </c>
      <c r="D12" s="13">
        <f>COUNTIF('Données brutes'!K:K,"8")/'Bilan global'!C4*100</f>
        <v>0</v>
      </c>
      <c r="E12" s="13">
        <f>COUNTIF('Données brutes'!L:L,"8")/'Bilan global'!C4*100</f>
        <v>0</v>
      </c>
      <c r="F12" s="13">
        <f>COUNTIF('Données brutes'!M:M,"8")/'Bilan global'!C4*100</f>
        <v>0</v>
      </c>
      <c r="G12" s="13">
        <f>COUNTIF('Données brutes'!N:N,"8")/'Bilan global'!C4*100</f>
        <v>0</v>
      </c>
      <c r="H12" s="13">
        <f>COUNTIF('Données brutes'!O:O,"8")/'Bilan global'!C4*100</f>
        <v>0</v>
      </c>
      <c r="I12" s="13">
        <f>COUNTIF('Données brutes'!P:P,"8")/'Bilan global'!C4*100</f>
        <v>0</v>
      </c>
      <c r="J12" s="13">
        <f>COUNTIF('Données brutes'!Q:Q,"8")/'Bilan global'!C4*100</f>
        <v>0</v>
      </c>
      <c r="K12" s="13">
        <f>COUNTIF('Données brutes'!R:R,"8")/'Bilan global'!C4*100</f>
        <v>0</v>
      </c>
      <c r="L12" s="13">
        <f>COUNTIF('Données brutes'!S:S,"8")/'Bilan global'!C4*100</f>
        <v>0</v>
      </c>
      <c r="M12" s="13">
        <f>COUNTIF('Données brutes'!T:T,"8")/'Bilan global'!C4*100</f>
        <v>0</v>
      </c>
      <c r="N12" s="13">
        <f>COUNTIF('Données brutes'!U:U,"8")/'Bilan global'!C4*100</f>
        <v>0</v>
      </c>
      <c r="O12" s="13">
        <f>COUNTIF('Données brutes'!V:V,"8")/'Bilan global'!C4*100</f>
        <v>0</v>
      </c>
      <c r="P12" s="13">
        <f>COUNTIF('Données brutes'!W:W,"8")/'Bilan global'!C4*100</f>
        <v>0</v>
      </c>
      <c r="Q12" s="13">
        <f>COUNTIF('Données brutes'!X:X,"8")/'Bilan global'!C4*100</f>
        <v>0</v>
      </c>
    </row>
    <row r="13" spans="1:17" x14ac:dyDescent="0.2">
      <c r="A13" s="14" t="s">
        <v>73</v>
      </c>
      <c r="B13" s="13">
        <f t="shared" ref="B13:Q13" si="0">SUM(B3:B10)</f>
        <v>100</v>
      </c>
      <c r="C13" s="13">
        <f>SUM(C4:C10)</f>
        <v>96.428571428571431</v>
      </c>
      <c r="D13" s="13">
        <f t="shared" si="0"/>
        <v>99.999999999999986</v>
      </c>
      <c r="E13" s="13">
        <f t="shared" si="0"/>
        <v>99.999999999999986</v>
      </c>
      <c r="F13" s="13">
        <f t="shared" si="0"/>
        <v>100</v>
      </c>
      <c r="G13" s="13">
        <f t="shared" si="0"/>
        <v>100</v>
      </c>
      <c r="H13" s="13">
        <f t="shared" si="0"/>
        <v>99.999999999999986</v>
      </c>
      <c r="I13" s="13">
        <f t="shared" si="0"/>
        <v>100</v>
      </c>
      <c r="J13" s="13">
        <f t="shared" si="0"/>
        <v>99.999999999999986</v>
      </c>
      <c r="K13" s="13">
        <f t="shared" si="0"/>
        <v>99.999999999999986</v>
      </c>
      <c r="L13" s="13">
        <f t="shared" si="0"/>
        <v>100</v>
      </c>
      <c r="M13" s="13">
        <f t="shared" si="0"/>
        <v>99.999999999999986</v>
      </c>
      <c r="N13" s="13">
        <f t="shared" si="0"/>
        <v>100</v>
      </c>
      <c r="O13" s="13">
        <f t="shared" si="0"/>
        <v>99.999999999999986</v>
      </c>
      <c r="P13" s="13">
        <f t="shared" si="0"/>
        <v>99.999999999999986</v>
      </c>
      <c r="Q13" s="13">
        <f t="shared" si="0"/>
        <v>100</v>
      </c>
    </row>
    <row r="14" spans="1:17" ht="32" x14ac:dyDescent="0.2">
      <c r="A14" s="15" t="s">
        <v>74</v>
      </c>
      <c r="B14" s="13">
        <f>COUNT('Données brutes'!I:I)/'Bilan global'!C4*100</f>
        <v>89.285714285714292</v>
      </c>
      <c r="C14" s="13">
        <f>COUNT('Données brutes'!J:J)/'Bilan global'!C4*100</f>
        <v>96.428571428571431</v>
      </c>
      <c r="D14" s="13">
        <f>COUNT('Données brutes'!K:K)/'Bilan global'!C4*100</f>
        <v>21.428571428571427</v>
      </c>
      <c r="E14" s="13">
        <f>COUNT('Données brutes'!L:L)/'Bilan global'!C4*100</f>
        <v>42.857142857142854</v>
      </c>
      <c r="F14" s="13">
        <f>COUNT('Données brutes'!M:M)/'Bilan global'!C4*100</f>
        <v>100</v>
      </c>
      <c r="G14" s="13">
        <f>COUNT('Données brutes'!N:N)/'Bilan global'!C4*100</f>
        <v>28.571428571428569</v>
      </c>
      <c r="H14" s="13">
        <f>COUNT('Données brutes'!O:O)/'Bilan global'!C4*100</f>
        <v>17.857142857142858</v>
      </c>
      <c r="I14" s="13">
        <f>COUNT('Données brutes'!P:P)/'Bilan global'!C4*100</f>
        <v>85.714285714285708</v>
      </c>
      <c r="J14" s="13">
        <f>COUNT('Données brutes'!Q:Q)/'Bilan global'!C4*100</f>
        <v>17.857142857142858</v>
      </c>
      <c r="K14" s="13">
        <f>COUNT('Données brutes'!R:R)/'Bilan global'!C4*100</f>
        <v>17.857142857142858</v>
      </c>
      <c r="L14" s="13">
        <f>COUNT('Données brutes'!S:S)/'Bilan global'!C4*100</f>
        <v>96.428571428571431</v>
      </c>
      <c r="M14" s="13">
        <f>COUNT('Données brutes'!T:T)/'Bilan global'!C4*100</f>
        <v>14.285714285714285</v>
      </c>
      <c r="N14" s="13">
        <f>COUNT('Données brutes'!U:U)/'Bilan global'!C4*100</f>
        <v>32.142857142857146</v>
      </c>
      <c r="O14" s="13">
        <f>COUNT('Données brutes'!V:V)/'Bilan global'!C4*100</f>
        <v>17.857142857142858</v>
      </c>
      <c r="P14" s="13">
        <f>COUNT('Données brutes'!W:W)/'Bilan global'!C4*100</f>
        <v>21.428571428571427</v>
      </c>
      <c r="Q14" s="13">
        <f>COUNT('Données brutes'!X:X)/'Bilan global'!C4*100</f>
        <v>7.1428571428571423</v>
      </c>
    </row>
    <row r="15" spans="1:17" x14ac:dyDescent="0.2">
      <c r="A15" s="14" t="s">
        <v>45</v>
      </c>
      <c r="B15" s="13">
        <f>AVERAGEIF('Données brutes'!I:I,"&lt;&gt;0")</f>
        <v>1.6666666666666667</v>
      </c>
      <c r="C15" s="13">
        <f>AVERAGEIF('Données brutes'!J:J,"&lt;&gt;0")</f>
        <v>1.3043478260869565</v>
      </c>
      <c r="D15" s="13">
        <f>AVERAGEIF('Données brutes'!K:K,"&lt;&gt;0")</f>
        <v>1.6666666666666667</v>
      </c>
      <c r="E15" s="13">
        <f>AVERAGEIF('Données brutes'!L:L,"&lt;&gt;0")</f>
        <v>1.1111111111111112</v>
      </c>
      <c r="F15" s="13">
        <f>AVERAGEIF('Données brutes'!M:M,"&lt;&gt;0")</f>
        <v>1.1363636363636365</v>
      </c>
      <c r="G15" s="13">
        <f>AVERAGEIF('Données brutes'!N:N,"&lt;&gt;0")</f>
        <v>1.6666666666666667</v>
      </c>
      <c r="H15" s="13">
        <f>AVERAGEIF('Données brutes'!O:O,"&lt;&gt;0")</f>
        <v>1</v>
      </c>
      <c r="I15" s="13">
        <f>AVERAGEIF('Données brutes'!P:P,"&lt;&gt;0")</f>
        <v>1.0909090909090908</v>
      </c>
      <c r="J15" s="13">
        <f>AVERAGEIF('Données brutes'!Q:Q,"&lt;&gt;0")</f>
        <v>1.6666666666666667</v>
      </c>
      <c r="K15" s="13">
        <f>AVERAGEIF('Données brutes'!R:R,"&lt;&gt;0")</f>
        <v>2</v>
      </c>
      <c r="L15" s="13">
        <f>AVERAGEIF('Données brutes'!S:S,"&lt;&gt;0")</f>
        <v>1.4583333333333333</v>
      </c>
      <c r="M15" s="13">
        <f>AVERAGEIF('Données brutes'!T:T,"&lt;&gt;0")</f>
        <v>1</v>
      </c>
      <c r="N15" s="13">
        <f>AVERAGEIF('Données brutes'!U:U,"&lt;&gt;0")</f>
        <v>1.3333333333333333</v>
      </c>
      <c r="O15" s="13">
        <f>AVERAGEIF('Données brutes'!V:V,"&lt;&gt;0")</f>
        <v>1</v>
      </c>
      <c r="P15" s="13">
        <f>AVERAGEIF('Données brutes'!W:W,"&lt;&gt;0")</f>
        <v>2</v>
      </c>
      <c r="Q15" s="13">
        <f>AVERAGEIF('Données brutes'!X:X,"&lt;&gt;0")</f>
        <v>1</v>
      </c>
    </row>
    <row r="16" spans="1:17" x14ac:dyDescent="0.2">
      <c r="A16" s="14" t="s">
        <v>46</v>
      </c>
      <c r="B16" s="13">
        <f>MAX('Données brutes'!I:I)</f>
        <v>4</v>
      </c>
      <c r="C16" s="13">
        <f>MAX('Données brutes'!J:J)</f>
        <v>3</v>
      </c>
      <c r="D16" s="13">
        <f>MAX('Données brutes'!K:K)</f>
        <v>3</v>
      </c>
      <c r="E16" s="13">
        <f>MAX('Données brutes'!L:L)</f>
        <v>2</v>
      </c>
      <c r="F16" s="13">
        <f>MAX('Données brutes'!M:M)</f>
        <v>2</v>
      </c>
      <c r="G16" s="13">
        <f>MAX('Données brutes'!N:N)</f>
        <v>2</v>
      </c>
      <c r="H16" s="13">
        <f>MAX('Données brutes'!O:O)</f>
        <v>1</v>
      </c>
      <c r="I16" s="13">
        <f>MAX('Données brutes'!P:P)</f>
        <v>2</v>
      </c>
      <c r="J16" s="13">
        <f>MAX('Données brutes'!Q:Q)</f>
        <v>3</v>
      </c>
      <c r="K16" s="13">
        <f>MAX('Données brutes'!R:R)</f>
        <v>2</v>
      </c>
      <c r="L16" s="13">
        <f>MAX('Données brutes'!S:S)</f>
        <v>2</v>
      </c>
      <c r="M16" s="13">
        <f>MAX('Données brutes'!T:T)</f>
        <v>1</v>
      </c>
      <c r="N16" s="13">
        <f>MAX('Données brutes'!U:U)</f>
        <v>2</v>
      </c>
      <c r="O16" s="13">
        <f>MAX('Données brutes'!V:V)</f>
        <v>1</v>
      </c>
      <c r="P16" s="13">
        <f>MAX('Données brutes'!W:W)</f>
        <v>4</v>
      </c>
      <c r="Q16" s="13">
        <f>MAX('Données brutes'!X:X)</f>
        <v>1</v>
      </c>
    </row>
    <row r="17" spans="1:1" x14ac:dyDescent="0.2">
      <c r="A17" s="14" t="s">
        <v>47</v>
      </c>
    </row>
    <row r="20" spans="1:1" x14ac:dyDescent="0.2">
      <c r="A20" s="16" t="s">
        <v>63</v>
      </c>
    </row>
    <row r="21" spans="1:1" x14ac:dyDescent="0.2">
      <c r="A21" s="16" t="s">
        <v>64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Bilan global</vt:lpstr>
      <vt:lpstr>Bilan par compétence</vt:lpstr>
      <vt:lpstr>Bilan individuel</vt:lpstr>
      <vt:lpstr>Pour impression</vt:lpstr>
      <vt:lpstr>Données brutes</vt:lpstr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Analyse statistique certification Pix</dc:title>
  <dc:creator>Emmanuel;Perrine Douhéret</dc:creator>
  <cp:lastModifiedBy>Microsoft Office User</cp:lastModifiedBy>
  <cp:lastPrinted>2021-06-08T08:06:35Z</cp:lastPrinted>
  <dcterms:created xsi:type="dcterms:W3CDTF">2021-03-31T16:52:34Z</dcterms:created>
  <dcterms:modified xsi:type="dcterms:W3CDTF">2022-03-27T17:17:32Z</dcterms:modified>
</cp:coreProperties>
</file>